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chuldan\OneDrive - Merck Sharp &amp; Dohme, Corp\Desktop\Projects\Collaborations\Denmark\Training set data\G3 Training set data\"/>
    </mc:Choice>
  </mc:AlternateContent>
  <xr:revisionPtr revIDLastSave="0" documentId="13_ncr:1_{C114C1C2-DBC3-4E92-918B-5D792D4A4EC6}" xr6:coauthVersionLast="45" xr6:coauthVersionMax="45" xr10:uidLastSave="{00000000-0000-0000-0000-000000000000}"/>
  <bookViews>
    <workbookView xWindow="1776" yWindow="1644" windowWidth="19824" windowHeight="10764" xr2:uid="{00000000-000D-0000-FFFF-FFFF00000000}"/>
  </bookViews>
  <sheets>
    <sheet name="Sheet1" sheetId="1" r:id="rId1"/>
    <sheet name="Chromatograms" sheetId="2" r:id="rId2"/>
    <sheet name="Plate Design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46" i="1" l="1"/>
  <c r="G47" i="1"/>
  <c r="G48" i="1"/>
  <c r="G49" i="1"/>
  <c r="G50" i="1"/>
  <c r="G51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4" i="1"/>
  <c r="F43" i="1" l="1"/>
  <c r="F44" i="1"/>
  <c r="F45" i="1"/>
  <c r="F46" i="1"/>
  <c r="F47" i="1"/>
  <c r="F48" i="1"/>
  <c r="F49" i="1"/>
  <c r="F50" i="1"/>
  <c r="F51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4" i="1"/>
  <c r="E5" i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4" i="1"/>
  <c r="G35" i="3"/>
  <c r="F35" i="3"/>
  <c r="F34" i="3"/>
  <c r="G34" i="3" s="1"/>
  <c r="G33" i="3"/>
  <c r="F33" i="3"/>
  <c r="F32" i="3"/>
  <c r="G32" i="3" s="1"/>
  <c r="G31" i="3"/>
  <c r="F31" i="3"/>
  <c r="F30" i="3"/>
  <c r="G30" i="3" s="1"/>
  <c r="G29" i="3"/>
  <c r="F29" i="3"/>
  <c r="F28" i="3"/>
  <c r="G28" i="3" s="1"/>
  <c r="G27" i="3"/>
  <c r="F27" i="3"/>
  <c r="F26" i="3"/>
  <c r="G26" i="3" s="1"/>
  <c r="G25" i="3"/>
  <c r="F25" i="3"/>
  <c r="F24" i="3"/>
  <c r="G24" i="3" s="1"/>
  <c r="G23" i="3"/>
  <c r="F23" i="3"/>
  <c r="F22" i="3"/>
  <c r="G22" i="3" s="1"/>
  <c r="G21" i="3"/>
  <c r="F21" i="3"/>
  <c r="F20" i="3"/>
  <c r="G20" i="3" s="1"/>
  <c r="G19" i="3"/>
  <c r="F19" i="3"/>
  <c r="F18" i="3"/>
  <c r="G18" i="3" s="1"/>
  <c r="G17" i="3"/>
  <c r="F17" i="3"/>
  <c r="F16" i="3"/>
  <c r="G16" i="3" s="1"/>
  <c r="G15" i="3"/>
  <c r="F15" i="3"/>
  <c r="F14" i="3"/>
  <c r="G14" i="3" s="1"/>
  <c r="G13" i="3"/>
  <c r="F13" i="3"/>
  <c r="F12" i="3"/>
  <c r="G12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schuldan</author>
  </authors>
  <commentList>
    <comment ref="B6" authorId="0" shapeId="0" xr:uid="{00000000-0006-0000-0100-000001000000}">
      <text>
        <r>
          <rPr>
            <sz val="10"/>
            <color theme="1"/>
            <rFont val="Arial"/>
            <family val="2"/>
          </rPr>
          <t>Anti-E2,3.410,IS
Syn-E2,3.302,IS
Syn-E1,3.185,IS
Anti-E1,3.030,IS
biphenyl,1.178,IS</t>
        </r>
      </text>
    </comment>
    <comment ref="C6" authorId="0" shapeId="0" xr:uid="{00000000-0006-0000-0100-000002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biphenyl,1.176,IS</t>
        </r>
      </text>
    </comment>
    <comment ref="D6" authorId="0" shapeId="0" xr:uid="{00000000-0006-0000-0100-000003000000}">
      <text>
        <r>
          <rPr>
            <sz val="10"/>
            <color theme="1"/>
            <rFont val="Arial"/>
            <family val="2"/>
          </rPr>
          <t>Anti-E2,3.408,IS
Syn-E2,3.301,IS
Syn-E1,3.184,IS
Anti-E1,3.029,IS
biphenyl,1.177,IS</t>
        </r>
      </text>
    </comment>
    <comment ref="E6" authorId="0" shapeId="0" xr:uid="{00000000-0006-0000-0100-000004000000}">
      <text>
        <r>
          <rPr>
            <sz val="10"/>
            <color theme="1"/>
            <rFont val="Arial"/>
            <family val="2"/>
          </rPr>
          <t>Anti-E2,3.407,IS
Syn-E2,3.300,IS
Syn-E1,3.183,IS
Anti-E1,3.027,IS
biphenyl,1.177,IS</t>
        </r>
      </text>
    </comment>
    <comment ref="F6" authorId="0" shapeId="0" xr:uid="{00000000-0006-0000-0100-000005000000}">
      <text>
        <r>
          <rPr>
            <sz val="10"/>
            <color theme="1"/>
            <rFont val="Arial"/>
            <family val="2"/>
          </rPr>
          <t>Anti-E2,3.408,IS
Syn-E2,3.299,IS
Syn-E1,3.183,IS
Anti-E1,3.028,IS
biphenyl,1.176,IS</t>
        </r>
      </text>
    </comment>
    <comment ref="G6" authorId="0" shapeId="0" xr:uid="{00000000-0006-0000-0100-000006000000}">
      <text>
        <r>
          <rPr>
            <sz val="10"/>
            <color theme="1"/>
            <rFont val="Arial"/>
            <family val="2"/>
          </rPr>
          <t>Anti-E2,3.407,IS
Syn-E2,3.299,IS
Syn-E1,3.182,IS
Anti-E1,3.027,IS
biphenyl,1.174,IS</t>
        </r>
      </text>
    </comment>
    <comment ref="H6" authorId="0" shapeId="0" xr:uid="{00000000-0006-0000-0100-000007000000}">
      <text>
        <r>
          <rPr>
            <sz val="10"/>
            <color theme="1"/>
            <rFont val="Arial"/>
            <family val="2"/>
          </rPr>
          <t>Anti-E2,3.408,IS
Syn-E2,3.300,IS
Syn-E1,3.183,IS
Anti-E1,3.028,IS
biphenyl,1.177,IS</t>
        </r>
      </text>
    </comment>
    <comment ref="I6" authorId="0" shapeId="0" xr:uid="{00000000-0006-0000-0100-000008000000}">
      <text>
        <r>
          <rPr>
            <sz val="10"/>
            <color theme="1"/>
            <rFont val="Arial"/>
            <family val="2"/>
          </rPr>
          <t>Anti-E2,3.408,IS
Syn-E2,3.301,IS
Syn-E1,3.185,IS
Anti-E1,3.029,IS
biphenyl,1.177,IS</t>
        </r>
      </text>
    </comment>
    <comment ref="J6" authorId="0" shapeId="0" xr:uid="{00000000-0006-0000-0100-000009000000}">
      <text>
        <r>
          <rPr>
            <sz val="10"/>
            <color theme="1"/>
            <rFont val="Arial"/>
            <family val="2"/>
          </rPr>
          <t>Anti-E2,3.407,IS
Syn-E2,3.300,IS
Syn-E1,3.183,IS
Anti-E1,3.027,IS
biphenyl,1.184,IS</t>
        </r>
      </text>
    </comment>
    <comment ref="K6" authorId="0" shapeId="0" xr:uid="{00000000-0006-0000-0100-00000A000000}">
      <text>
        <r>
          <rPr>
            <sz val="10"/>
            <color theme="1"/>
            <rFont val="Arial"/>
            <family val="2"/>
          </rPr>
          <t>Anti-E2,3.407,IS
Syn-E2,3.299,IS
Syn-E1,3.183,IS
Anti-E1,3.027,IS
biphenyl,1.176,IS</t>
        </r>
      </text>
    </comment>
    <comment ref="L6" authorId="0" shapeId="0" xr:uid="{00000000-0006-0000-0100-00000B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biphenyl,1.175,IS</t>
        </r>
      </text>
    </comment>
    <comment ref="M6" authorId="0" shapeId="0" xr:uid="{00000000-0006-0000-0100-00000C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biphenyl,1.175,IS</t>
        </r>
      </text>
    </comment>
    <comment ref="B7" authorId="0" shapeId="0" xr:uid="{00000000-0006-0000-0100-00000D000000}">
      <text>
        <r>
          <rPr>
            <sz val="10"/>
            <color theme="1"/>
            <rFont val="Arial"/>
            <family val="2"/>
          </rPr>
          <t>Anti-E2,3.408,IS
Syn-E2,3.301,IS
Syn-E1,3.184,IS
Anti-E1,3.029,IS
biphenyl,1.176,IS</t>
        </r>
      </text>
    </comment>
    <comment ref="C7" authorId="0" shapeId="0" xr:uid="{00000000-0006-0000-0100-00000E000000}">
      <text>
        <r>
          <rPr>
            <sz val="10"/>
            <color theme="1"/>
            <rFont val="Arial"/>
            <family val="2"/>
          </rPr>
          <t>Anti-E2,3.408,IS
Syn-E2,3.301,IS
Syn-E1,3.185,IS
Anti-E1,3.029,IS
biphenyl,1.176,IS</t>
        </r>
      </text>
    </comment>
    <comment ref="D7" authorId="0" shapeId="0" xr:uid="{00000000-0006-0000-0100-00000F000000}">
      <text>
        <r>
          <rPr>
            <sz val="10"/>
            <color theme="1"/>
            <rFont val="Arial"/>
            <family val="2"/>
          </rPr>
          <t>Anti-E2,3.408,IS
Syn-E2,3.300,IS
Syn-E1,3.183,IS
Anti-E1,3.028,IS
biphenyl,1.177,IS</t>
        </r>
      </text>
    </comment>
    <comment ref="E7" authorId="0" shapeId="0" xr:uid="{00000000-0006-0000-0100-000010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biphenyl,1.176,IS</t>
        </r>
      </text>
    </comment>
    <comment ref="F7" authorId="0" shapeId="0" xr:uid="{00000000-0006-0000-0100-000011000000}">
      <text>
        <r>
          <rPr>
            <sz val="10"/>
            <color theme="1"/>
            <rFont val="Arial"/>
            <family val="2"/>
          </rPr>
          <t>Anti-E2,3.408,IS
Syn-E2,3.300,IS
Syn-E1,3.184,IS
Anti-E1,3.027,IS
biphenyl,1.175,IS</t>
        </r>
      </text>
    </comment>
    <comment ref="G7" authorId="0" shapeId="0" xr:uid="{00000000-0006-0000-0100-000012000000}">
      <text>
        <r>
          <rPr>
            <sz val="10"/>
            <color theme="1"/>
            <rFont val="Arial"/>
            <family val="2"/>
          </rPr>
          <t>Anti-E2,3.407,IS
Syn-E2,3.300,IS
Syn-E1,3.183,IS
Anti-E1,3.027,IS
biphenyl,1.176,IS</t>
        </r>
      </text>
    </comment>
    <comment ref="H7" authorId="0" shapeId="0" xr:uid="{00000000-0006-0000-0100-000013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biphenyl,1.174,IS</t>
        </r>
      </text>
    </comment>
    <comment ref="I7" authorId="0" shapeId="0" xr:uid="{00000000-0006-0000-0100-000014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biphenyl,1.176,IS</t>
        </r>
      </text>
    </comment>
    <comment ref="J7" authorId="0" shapeId="0" xr:uid="{00000000-0006-0000-0100-000015000000}">
      <text>
        <r>
          <rPr>
            <sz val="10"/>
            <color theme="1"/>
            <rFont val="Arial"/>
            <family val="2"/>
          </rPr>
          <t>Anti-E2,3.407,IS
Syn-E2,3.299,IS
Syn-E1,3.183,IS
Anti-E1,3.027,IS
biphenyl,1.176,IS</t>
        </r>
      </text>
    </comment>
    <comment ref="K7" authorId="0" shapeId="0" xr:uid="{00000000-0006-0000-0100-000016000000}">
      <text>
        <r>
          <rPr>
            <sz val="10"/>
            <color theme="1"/>
            <rFont val="Arial"/>
            <family val="2"/>
          </rPr>
          <t>Anti-E2,3.407,IS
Syn-E2,3.299,IS
Syn-E1,3.183,IS
Anti-E1,3.027,IS
biphenyl,1.177,IS</t>
        </r>
      </text>
    </comment>
    <comment ref="L7" authorId="0" shapeId="0" xr:uid="{00000000-0006-0000-0100-000017000000}">
      <text>
        <r>
          <rPr>
            <sz val="10"/>
            <color theme="1"/>
            <rFont val="Arial"/>
            <family val="2"/>
          </rPr>
          <t>Anti-E2,3.406,IS
Syn-E2,3.299,IS
Syn-E1,3.182,IS
Anti-E1,3.027,IS
biphenyl,1.174,IS</t>
        </r>
      </text>
    </comment>
    <comment ref="M7" authorId="0" shapeId="0" xr:uid="{00000000-0006-0000-0100-000018000000}">
      <text>
        <r>
          <rPr>
            <sz val="10"/>
            <color theme="1"/>
            <rFont val="Arial"/>
            <family val="2"/>
          </rPr>
          <t>Anti-E2,3.408,IS
Syn-E2,3.300,IS
Syn-E1,3.184,IS
Anti-E1,3.028,IS
biphenyl,1.177,IS</t>
        </r>
      </text>
    </comment>
    <comment ref="B8" authorId="0" shapeId="0" xr:uid="{00000000-0006-0000-0100-000019000000}">
      <text>
        <r>
          <rPr>
            <sz val="10"/>
            <color theme="1"/>
            <rFont val="Arial"/>
            <family val="2"/>
          </rPr>
          <t>Anti-E2,3.407,IS
Syn-E2,3.299,IS
Syn-E1,3.183,IS
Anti-E1,3.027,IS
biphenyl,1.175,IS</t>
        </r>
      </text>
    </comment>
    <comment ref="C8" authorId="0" shapeId="0" xr:uid="{00000000-0006-0000-0100-00001A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biphenyl,1.176,IS</t>
        </r>
      </text>
    </comment>
    <comment ref="D8" authorId="0" shapeId="0" xr:uid="{00000000-0006-0000-0100-00001B000000}">
      <text>
        <r>
          <rPr>
            <sz val="10"/>
            <color theme="1"/>
            <rFont val="Arial"/>
            <family val="2"/>
          </rPr>
          <t>Anti-E2,3.407,IS
Syn-E2,3.299,IS
Syn-E1,3.182,IS
Anti-E1,3.027,IS
biphenyl,1.175,IS</t>
        </r>
      </text>
    </comment>
    <comment ref="E8" authorId="0" shapeId="0" xr:uid="{00000000-0006-0000-0100-00001C000000}">
      <text>
        <r>
          <rPr>
            <sz val="10"/>
            <color theme="1"/>
            <rFont val="Arial"/>
            <family val="2"/>
          </rPr>
          <t>Anti-E2,3.407,IS
Syn-E2,3.300,IS
Syn-E1,3.183,IS
Anti-E1,3.027,IS
biphenyl,1.175,IS</t>
        </r>
      </text>
    </comment>
    <comment ref="F8" authorId="0" shapeId="0" xr:uid="{00000000-0006-0000-0100-00001D000000}">
      <text>
        <r>
          <rPr>
            <sz val="10"/>
            <color theme="1"/>
            <rFont val="Arial"/>
            <family val="2"/>
          </rPr>
          <t>Anti-E2,3.408,IS
Syn-E2,3.300,IS
Syn-E1,3.183,IS
Anti-E1,3.028,IS
biphenyl,1.174,IS</t>
        </r>
      </text>
    </comment>
    <comment ref="G8" authorId="0" shapeId="0" xr:uid="{00000000-0006-0000-0100-00001E000000}">
      <text>
        <r>
          <rPr>
            <sz val="10"/>
            <color theme="1"/>
            <rFont val="Arial"/>
            <family val="2"/>
          </rPr>
          <t>Anti-E2,3.408,IS
Syn-E2,3.300,IS
Syn-E1,3.183,IS
Anti-E1,3.028,IS
biphenyl,1.176,IS</t>
        </r>
      </text>
    </comment>
    <comment ref="H8" authorId="0" shapeId="0" xr:uid="{00000000-0006-0000-0100-00001F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biphenyl,1.175,IS</t>
        </r>
      </text>
    </comment>
    <comment ref="I8" authorId="0" shapeId="0" xr:uid="{00000000-0006-0000-0100-000020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biphenyl,1.175,IS</t>
        </r>
      </text>
    </comment>
    <comment ref="J8" authorId="0" shapeId="0" xr:uid="{00000000-0006-0000-0100-000021000000}">
      <text>
        <r>
          <rPr>
            <sz val="10"/>
            <color theme="1"/>
            <rFont val="Arial"/>
            <family val="2"/>
          </rPr>
          <t>Anti-E2,3.408,IS
Syn-E2,3.301,IS
Syn-E1,3.184,IS
Anti-E1,3.028,IS
biphenyl,1.148,IS</t>
        </r>
      </text>
    </comment>
    <comment ref="K8" authorId="0" shapeId="0" xr:uid="{00000000-0006-0000-0100-000022000000}">
      <text>
        <r>
          <rPr>
            <sz val="10"/>
            <color theme="1"/>
            <rFont val="Arial"/>
            <family val="2"/>
          </rPr>
          <t>Anti-E2,3.406,IS
Syn-E2,3.299,IS
Syn-E1,3.182,IS
Anti-E1,3.027,IS
biphenyl,1.176,IS</t>
        </r>
      </text>
    </comment>
    <comment ref="L8" authorId="0" shapeId="0" xr:uid="{00000000-0006-0000-0100-000023000000}">
      <text>
        <r>
          <rPr>
            <sz val="10"/>
            <color theme="1"/>
            <rFont val="Arial"/>
            <family val="2"/>
          </rPr>
          <t>Anti-E2,3.407,IS
Syn-E2,3.299,IS
Syn-E1,3.183,IS
Anti-E1,3.028,IS
biphenyl,1.176,IS</t>
        </r>
      </text>
    </comment>
    <comment ref="M8" authorId="0" shapeId="0" xr:uid="{00000000-0006-0000-0100-000024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biphenyl,1.175,IS</t>
        </r>
      </text>
    </comment>
    <comment ref="B9" authorId="0" shapeId="0" xr:uid="{00000000-0006-0000-0100-000025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biphenyl,1.176,IS</t>
        </r>
      </text>
    </comment>
    <comment ref="C9" authorId="0" shapeId="0" xr:uid="{00000000-0006-0000-0100-000026000000}">
      <text>
        <r>
          <rPr>
            <sz val="10"/>
            <color theme="1"/>
            <rFont val="Arial"/>
            <family val="2"/>
          </rPr>
          <t>Anti-E2,3.409,IS
Syn-E2,3.301,IS
Syn-E1,3.185,IS
Anti-E1,3.029,IS
biphenyl,1.177,IS</t>
        </r>
      </text>
    </comment>
    <comment ref="D9" authorId="0" shapeId="0" xr:uid="{00000000-0006-0000-0100-000027000000}">
      <text>
        <r>
          <rPr>
            <sz val="10"/>
            <color theme="1"/>
            <rFont val="Arial"/>
            <family val="2"/>
          </rPr>
          <t>Anti-E2,3.407,IS
Syn-E2,3.299,IS
Syn-E1,3.183,IS
Anti-E1,3.028,IS
biphenyl,1.176,IS</t>
        </r>
      </text>
    </comment>
    <comment ref="E9" authorId="0" shapeId="0" xr:uid="{00000000-0006-0000-0100-000028000000}">
      <text>
        <r>
          <rPr>
            <sz val="10"/>
            <color theme="1"/>
            <rFont val="Arial"/>
            <family val="2"/>
          </rPr>
          <t>Anti-E2,3.407,IS
Syn-E2,3.299,IS
Syn-E1,3.183,IS
Anti-E1,3.027,IS
biphenyl,1.175,IS</t>
        </r>
      </text>
    </comment>
    <comment ref="F9" authorId="0" shapeId="0" xr:uid="{00000000-0006-0000-0100-000029000000}">
      <text>
        <r>
          <rPr>
            <sz val="10"/>
            <color theme="1"/>
            <rFont val="Arial"/>
            <family val="2"/>
          </rPr>
          <t>Anti-E2,3.408,IS
Syn-E2,3.301,IS
Syn-E1,3.184,IS
Anti-E1,3.028,IS
biphenyl,1.176,IS</t>
        </r>
      </text>
    </comment>
    <comment ref="G9" authorId="0" shapeId="0" xr:uid="{00000000-0006-0000-0100-00002A000000}">
      <text>
        <r>
          <rPr>
            <sz val="10"/>
            <color theme="1"/>
            <rFont val="Arial"/>
            <family val="2"/>
          </rPr>
          <t>Anti-E2,3.407,IS
Syn-E2,3.299,IS
Syn-E1,3.182,IS
Anti-E1,3.027,IS
biphenyl,1.176,IS</t>
        </r>
      </text>
    </comment>
    <comment ref="H9" authorId="0" shapeId="0" xr:uid="{00000000-0006-0000-0100-00002B000000}">
      <text>
        <r>
          <rPr>
            <sz val="10"/>
            <color theme="1"/>
            <rFont val="Arial"/>
            <family val="2"/>
          </rPr>
          <t>Anti-E2,3.408,IS
Syn-E2,3.300,IS
Syn-E1,3.183,IS
Anti-E1,3.028,IS
biphenyl,1.176,IS</t>
        </r>
      </text>
    </comment>
    <comment ref="I9" authorId="0" shapeId="0" xr:uid="{00000000-0006-0000-0100-00002C000000}">
      <text>
        <r>
          <rPr>
            <sz val="10"/>
            <color theme="1"/>
            <rFont val="Arial"/>
            <family val="2"/>
          </rPr>
          <t>Anti-E2,3.408,IS
Syn-E2,3.300,IS
Syn-E1,3.184,IS
Anti-E1,3.028,IS
biphenyl,1.176,IS</t>
        </r>
      </text>
    </comment>
    <comment ref="J9" authorId="0" shapeId="0" xr:uid="{00000000-0006-0000-0100-00002D000000}">
      <text>
        <r>
          <rPr>
            <sz val="10"/>
            <color theme="1"/>
            <rFont val="Arial"/>
            <family val="2"/>
          </rPr>
          <t>Anti-E2,3.408,IS
Syn-E2,3.301,IS
Syn-E1,3.184,IS
Anti-E1,3.028,IS
biphenyl,1.177,IS</t>
        </r>
      </text>
    </comment>
    <comment ref="K9" authorId="0" shapeId="0" xr:uid="{00000000-0006-0000-0100-00002E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biphenyl,1.176,IS</t>
        </r>
      </text>
    </comment>
    <comment ref="L9" authorId="0" shapeId="0" xr:uid="{00000000-0006-0000-0100-00002F000000}">
      <text>
        <r>
          <rPr>
            <sz val="10"/>
            <color theme="1"/>
            <rFont val="Arial"/>
            <family val="2"/>
          </rPr>
          <t>Anti-E2,3.407,IS
Syn-E2,3.300,IS
Syn-E1,3.183,IS
Anti-E1,3.028,IS
biphenyl,1.176,IS</t>
        </r>
      </text>
    </comment>
    <comment ref="M9" authorId="0" shapeId="0" xr:uid="{00000000-0006-0000-0100-000030000000}">
      <text>
        <r>
          <rPr>
            <sz val="10"/>
            <color theme="1"/>
            <rFont val="Arial"/>
            <family val="2"/>
          </rPr>
          <t>Anti-E2,3.407,IS
Syn-E2,3.299,IS
Syn-E1,3.183,IS
Anti-E1,3.027,IS
biphenyl,1.176,IS</t>
        </r>
      </text>
    </comment>
  </commentList>
</comments>
</file>

<file path=xl/sharedStrings.xml><?xml version="1.0" encoding="utf-8"?>
<sst xmlns="http://schemas.openxmlformats.org/spreadsheetml/2006/main" count="370" uniqueCount="176">
  <si>
    <t>Data File</t>
  </si>
  <si>
    <t>UV210_biphenyl AreaAbs</t>
  </si>
  <si>
    <t>UV210_biphenyl Area%</t>
  </si>
  <si>
    <t>UV210_Anti-E1 AreaAbs</t>
  </si>
  <si>
    <t>UV210_Anti-E1 Area%</t>
  </si>
  <si>
    <t>UV210_Syn-E1 AreaAbs</t>
  </si>
  <si>
    <t>UV210_Syn-E1 Area%</t>
  </si>
  <si>
    <t>UV210_Syn-E2 AreaAbs</t>
  </si>
  <si>
    <t>UV210_Syn-E2 Area%</t>
  </si>
  <si>
    <t>UV210_Anti-E2 AreaAbs</t>
  </si>
  <si>
    <t>UV210_Anti-E2 Area%</t>
  </si>
  <si>
    <t>0367923-0153-pdt4-15h-ih3-1.raw</t>
  </si>
  <si>
    <t>0367923-0153-pdt4-15h-ih3-2.raw</t>
  </si>
  <si>
    <t>0367923-0153-pdt4-15h-ih3-3.raw</t>
  </si>
  <si>
    <t>0367923-0153-pdt4-15h-ih3-4.raw</t>
  </si>
  <si>
    <t>0367923-0153-pdt4-15h-ih3-5.raw</t>
  </si>
  <si>
    <t>0367923-0153-pdt4-15h-ih3-6.raw</t>
  </si>
  <si>
    <t>0367923-0153-pdt4-15h-ih3-7.raw</t>
  </si>
  <si>
    <t>0367923-0153-pdt4-15h-ih3-8.raw</t>
  </si>
  <si>
    <t>0367923-0153-pdt4-15h-ih3-9.raw</t>
  </si>
  <si>
    <t>0367923-0153-pdt4-15h-ih3-10.raw</t>
  </si>
  <si>
    <t>0367923-0153-pdt4-15h-ih3-11.raw</t>
  </si>
  <si>
    <t>0367923-0153-pdt4-15h-ih3-12.raw</t>
  </si>
  <si>
    <t>0367923-0153-pdt4-15h-ih3-13.raw</t>
  </si>
  <si>
    <t>0367923-0153-pdt4-15h-ih3-14.raw</t>
  </si>
  <si>
    <t>0367923-0153-pdt4-15h-ih3-15.raw</t>
  </si>
  <si>
    <t>0367923-0153-pdt4-15h-ih3-16.raw</t>
  </si>
  <si>
    <t>0367923-0153-pdt4-15h-ih3-17.raw</t>
  </si>
  <si>
    <t>0367923-0153-pdt4-15h-ih3-18.raw</t>
  </si>
  <si>
    <t>0367923-0153-pdt4-15h-ih3-19.raw</t>
  </si>
  <si>
    <t>0367923-0153-pdt4-15h-ih3-20.raw</t>
  </si>
  <si>
    <t>0367923-0153-pdt4-15h-ih3-21.raw</t>
  </si>
  <si>
    <t>0367923-0153-pdt4-15h-ih3-22.raw</t>
  </si>
  <si>
    <t>0367923-0153-pdt4-15h-ih3-23.raw</t>
  </si>
  <si>
    <t>0367923-0153-pdt4-15h-ih3-24.raw</t>
  </si>
  <si>
    <t>0367923-0153-pdt4-15h-ih3-25.raw</t>
  </si>
  <si>
    <t>0367923-0153-pdt4-15h-ih3-26.raw</t>
  </si>
  <si>
    <t>0367923-0153-pdt4-15h-ih3-27.raw</t>
  </si>
  <si>
    <t>0367923-0153-pdt4-15h-ih3-28.raw</t>
  </si>
  <si>
    <t>0367923-0153-pdt4-15h-ih3-29.raw</t>
  </si>
  <si>
    <t>0367923-0153-pdt4-15h-ih3-30.raw</t>
  </si>
  <si>
    <t>0367923-0153-pdt4-15h-ih3-31.raw</t>
  </si>
  <si>
    <t>0367923-0153-pdt4-15h-ih3-32.raw</t>
  </si>
  <si>
    <t>0367923-0153-pdt4-15h-ih3-33.raw</t>
  </si>
  <si>
    <t>0367923-0153-pdt4-15h-ih3-34.raw</t>
  </si>
  <si>
    <t>0367923-0153-pdt4-15h-ih3-35.raw</t>
  </si>
  <si>
    <t>0367923-0153-pdt4-15h-ih3-36.raw</t>
  </si>
  <si>
    <t>0367923-0153-pdt4-15h-ih3-37.raw</t>
  </si>
  <si>
    <t>0367923-0153-pdt4-15h-ih3-38.raw</t>
  </si>
  <si>
    <t>0367923-0153-pdt4-15h-ih3-39.raw</t>
  </si>
  <si>
    <t>0367923-0153-pdt4-15h-ih3-40.raw</t>
  </si>
  <si>
    <t>0367923-0153-pdt4-15h-ih3-41.raw</t>
  </si>
  <si>
    <t>0367923-0153-pdt4-15h-ih3-42.raw</t>
  </si>
  <si>
    <t>0367923-0153-pdt4-15h-ih3-43.raw</t>
  </si>
  <si>
    <t>0367923-0153-pdt4-15h-ih3-44.raw</t>
  </si>
  <si>
    <t>0367923-0153-pdt4-15h-ih3-45.raw</t>
  </si>
  <si>
    <t>0367923-0153-pdt4-15h-ih3-46.raw</t>
  </si>
  <si>
    <t>0367923-0153-pdt4-15h-ih3-47.raw</t>
  </si>
  <si>
    <t>0367923-0153-pdt4-15h-ih3-48.raw</t>
  </si>
  <si>
    <t>A</t>
  </si>
  <si>
    <t>1</t>
  </si>
  <si>
    <t>B</t>
  </si>
  <si>
    <t>C</t>
  </si>
  <si>
    <t>D</t>
  </si>
  <si>
    <t>E</t>
  </si>
  <si>
    <t>F</t>
  </si>
  <si>
    <t>G</t>
  </si>
  <si>
    <t>H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</si>
  <si>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</si>
  <si>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</si>
  <si>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</si>
  <si>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</si>
  <si>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</si>
  <si>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</si>
  <si>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</si>
  <si>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</si>
  <si>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</si>
  <si>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11</t>
  </si>
  <si>
    <t>12</t>
  </si>
  <si>
    <t>Product 4</t>
  </si>
  <si>
    <t>Inlet Method</t>
  </si>
  <si>
    <t>Pdt/IS (210 nm)</t>
  </si>
  <si>
    <t>Ligand</t>
  </si>
  <si>
    <t>%ee Syn (210 nm)</t>
  </si>
  <si>
    <t>%ee anti (210 nm)</t>
  </si>
  <si>
    <t>_V5_IH3_MeOH_IBA_Grad</t>
  </si>
  <si>
    <t>SED: BJ-2020-060</t>
  </si>
  <si>
    <t>22_4_4_28</t>
  </si>
  <si>
    <t>249_4_4_3</t>
  </si>
  <si>
    <t>172_2_2_17</t>
  </si>
  <si>
    <t>SED: BJ-2020-059</t>
  </si>
  <si>
    <t>254_2_2_11</t>
  </si>
  <si>
    <t>16_1_3_9</t>
  </si>
  <si>
    <t>200_1_3_21</t>
  </si>
  <si>
    <t>73_1_3_29</t>
  </si>
  <si>
    <t>14_1_2_14</t>
  </si>
  <si>
    <t>56_1_2_1</t>
  </si>
  <si>
    <t>ACK-2020-091</t>
  </si>
  <si>
    <t>diMe-tBu-262</t>
  </si>
  <si>
    <t>187_4_1_30</t>
  </si>
  <si>
    <t>diMe-187_4_1_30</t>
  </si>
  <si>
    <t>185_2_1_10</t>
  </si>
  <si>
    <t>diMe-185_2_1_10</t>
  </si>
  <si>
    <t>185_2_1_15</t>
  </si>
  <si>
    <t>3_2_1_18</t>
  </si>
  <si>
    <t>250_3_1_12</t>
  </si>
  <si>
    <t>252_1_1_8</t>
  </si>
  <si>
    <t>225_1_1_13</t>
  </si>
  <si>
    <t>diMe-225_1_1_13</t>
  </si>
  <si>
    <t>SED: 90-1-1-17</t>
  </si>
  <si>
    <t>Reaction Scale [umol]</t>
  </si>
  <si>
    <t>Plate Design</t>
  </si>
  <si>
    <t>Catalyst loading [mol%]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</si>
  <si>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</si>
  <si>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</si>
  <si>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</si>
  <si>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</si>
  <si>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</si>
  <si>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</si>
  <si>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</si>
  <si>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</si>
  <si>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</si>
  <si>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</si>
  <si>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</si>
  <si>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</si>
  <si>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Number of copies</t>
  </si>
  <si>
    <t>B1</t>
  </si>
  <si>
    <t>B2</t>
  </si>
  <si>
    <t>B3</t>
  </si>
  <si>
    <t>B4</t>
  </si>
  <si>
    <t>B5</t>
  </si>
  <si>
    <t>B6</t>
  </si>
  <si>
    <t>B7</t>
  </si>
  <si>
    <t>B8</t>
  </si>
  <si>
    <t>B9</t>
  </si>
  <si>
    <t>B10</t>
  </si>
  <si>
    <t>B11</t>
  </si>
  <si>
    <t>B12</t>
  </si>
  <si>
    <t>Volume of Stock solution (uL)</t>
  </si>
  <si>
    <t>Volume per Dose ( uL)</t>
  </si>
  <si>
    <t>ID</t>
  </si>
  <si>
    <t>L#</t>
  </si>
  <si>
    <t>Position</t>
  </si>
  <si>
    <t>MW</t>
  </si>
  <si>
    <t>mass of 1 umol (mg)</t>
  </si>
  <si>
    <t>stock soln (mg) in 1.1 mL HFIP</t>
  </si>
  <si>
    <t>Denmark lab: BJ-2020-060</t>
  </si>
  <si>
    <t>n/a</t>
  </si>
  <si>
    <t>A1, C1, E1, G1</t>
  </si>
  <si>
    <t>L-006563084-000M001</t>
  </si>
  <si>
    <t>L-006561061-000M001</t>
  </si>
  <si>
    <t>L-006573161-000A001</t>
  </si>
  <si>
    <t>Denmark lab: BJ-2020-059</t>
  </si>
  <si>
    <t>L-006561062-000W001</t>
  </si>
  <si>
    <t>L-006570096-000C001</t>
  </si>
  <si>
    <t>L-006570095-000U001</t>
  </si>
  <si>
    <t>L-006563080-000C001</t>
  </si>
  <si>
    <t>L-006563085-000W001</t>
  </si>
  <si>
    <t>L-006563083-000D001</t>
  </si>
  <si>
    <t>L-006573320-000S001</t>
  </si>
  <si>
    <t>L-006570099-000D001</t>
  </si>
  <si>
    <t>L-006570098-000V001</t>
  </si>
  <si>
    <t>L-006563081-000L001</t>
  </si>
  <si>
    <t>L-006561065-000X001</t>
  </si>
  <si>
    <t>L-006563082-000V001</t>
  </si>
  <si>
    <t>L-006561066-000F001</t>
  </si>
  <si>
    <t>L-006561060-000D001</t>
  </si>
  <si>
    <t>L-006573319-000C001</t>
  </si>
  <si>
    <t>L-006573162-000J001</t>
  </si>
  <si>
    <t>L-006561064-000N001</t>
  </si>
  <si>
    <t>Denmark lab: 90-1-1-17</t>
  </si>
  <si>
    <t>dr (syn/anti)</t>
  </si>
  <si>
    <t>0367923-0142-pdt4-15h-ih3-22.raw</t>
  </si>
  <si>
    <t>SED 9-1-1-17</t>
  </si>
  <si>
    <t>0367923-0142-pdt4-15h-ih3-46.raw</t>
  </si>
  <si>
    <t>From test set data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</si>
</sst>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2" formatCode="_(&quot;$&quot;* #,##0_);_(&quot;$&quot;* \(#,##0\);_(&quot;$&quot;* &quot;-&quot;_);_(@_)"/>
    <numFmt numFmtId="41" formatCode="_(* #,##0_);_(* \(#,##0\);_(* &quot;-&quot;_);_(@_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0.##"/>
    <numFmt numFmtId="165" formatCode="#.00000"/>
    <numFmt numFmtId="166" formatCode="#.00"/>
    <numFmt numFmtId="167" formatCode="0.0%"/>
    <numFmt numFmtId="168" formatCode="0.0"/>
  </numFmts>
  <fonts count="12" x14ac:knownFonts="1">
    <font>
      <sz val="10"/>
      <color theme="1"/>
      <name val="Arial"/>
      <family val="2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1"/>
      <color theme="1"/>
      <name val="Calibri"/>
      <family val="2"/>
      <scheme val="minor"/>
    </font>
    <font>
      <b/>
      <sz val="10"/>
      <color theme="1"/>
      <name val="Arial"/>
      <family val="2"/>
    </font>
    <font>
      <b/>
      <sz val="10"/>
      <color rgb="FF0070C0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sz val="11"/>
      <name val="Calibri"/>
      <family val="2"/>
      <scheme val="minor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11"/>
      <color rgb="FF0070C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</fills>
  <borders count="15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</borders>
  <cellStyleXfs count="7">
    <xf numFmtId="0" fontId="0" fillId="0" borderId="0"/>
    <xf numFmtId="9" fontId="2" fillId="0" borderId="0" applyFont="0" applyFill="0" applyBorder="0" applyAlignment="0" applyProtection="0"/>
    <xf numFmtId="44" fontId="2" fillId="0" borderId="0" applyFont="0" applyFill="0" applyBorder="0" applyAlignment="0" applyProtection="0"/>
    <xf numFmtId="42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1" fontId="2" fillId="0" borderId="0" applyFont="0" applyFill="0" applyBorder="0" applyAlignment="0" applyProtection="0"/>
    <xf numFmtId="0" fontId="1" fillId="0" borderId="0"/>
  </cellStyleXfs>
  <cellXfs count="36">
    <xf numFmtId="0" fontId="0" fillId="0" borderId="0" xfId="0"/>
    <xf numFmtId="0" fontId="0" fillId="0" borderId="0" xfId="0" applyNumberFormat="1" applyFont="1" applyFill="1" applyBorder="1" applyAlignment="1" applyProtection="1">
      <alignment wrapText="1"/>
    </xf>
    <xf numFmtId="0" fontId="0" fillId="0" borderId="0" xfId="0" applyAlignment="1">
      <alignment horizontal="center"/>
    </xf>
    <xf numFmtId="166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164" fontId="0" fillId="0" borderId="0" xfId="0" applyNumberFormat="1" applyAlignment="1">
      <alignment horizontal="center"/>
    </xf>
    <xf numFmtId="0" fontId="4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horizontal="center"/>
    </xf>
    <xf numFmtId="0" fontId="8" fillId="0" borderId="0" xfId="0" applyFont="1" applyAlignment="1">
      <alignment horizontal="center"/>
    </xf>
    <xf numFmtId="0" fontId="9" fillId="2" borderId="1" xfId="6" applyFont="1" applyFill="1" applyBorder="1" applyAlignment="1">
      <alignment horizontal="center"/>
    </xf>
    <xf numFmtId="0" fontId="10" fillId="2" borderId="2" xfId="6" applyFont="1" applyFill="1" applyBorder="1" applyAlignment="1">
      <alignment horizontal="center"/>
    </xf>
    <xf numFmtId="0" fontId="1" fillId="0" borderId="0" xfId="6" applyAlignment="1">
      <alignment horizontal="center"/>
    </xf>
    <xf numFmtId="0" fontId="3" fillId="3" borderId="0" xfId="6" applyFont="1" applyFill="1"/>
    <xf numFmtId="0" fontId="1" fillId="0" borderId="0" xfId="6"/>
    <xf numFmtId="0" fontId="9" fillId="2" borderId="3" xfId="6" applyFont="1" applyFill="1" applyBorder="1" applyAlignment="1">
      <alignment horizontal="center"/>
    </xf>
    <xf numFmtId="0" fontId="10" fillId="2" borderId="4" xfId="6" applyFont="1" applyFill="1" applyBorder="1" applyAlignment="1">
      <alignment horizontal="center"/>
    </xf>
    <xf numFmtId="0" fontId="1" fillId="0" borderId="5" xfId="6" applyBorder="1" applyAlignment="1">
      <alignment horizontal="center"/>
    </xf>
    <xf numFmtId="0" fontId="1" fillId="0" borderId="6" xfId="6" applyBorder="1" applyAlignment="1">
      <alignment horizontal="center"/>
    </xf>
    <xf numFmtId="0" fontId="1" fillId="0" borderId="7" xfId="6" applyBorder="1" applyAlignment="1">
      <alignment horizontal="center"/>
    </xf>
    <xf numFmtId="0" fontId="1" fillId="0" borderId="8" xfId="6" applyBorder="1" applyAlignment="1">
      <alignment horizontal="center"/>
    </xf>
    <xf numFmtId="0" fontId="1" fillId="0" borderId="9" xfId="6" applyBorder="1" applyAlignment="1">
      <alignment horizontal="center"/>
    </xf>
    <xf numFmtId="0" fontId="1" fillId="0" borderId="10" xfId="6" applyBorder="1" applyAlignment="1">
      <alignment horizontal="center"/>
    </xf>
    <xf numFmtId="0" fontId="9" fillId="2" borderId="4" xfId="6" applyFont="1" applyFill="1" applyBorder="1" applyAlignment="1">
      <alignment horizontal="center"/>
    </xf>
    <xf numFmtId="0" fontId="9" fillId="2" borderId="11" xfId="6" applyFont="1" applyFill="1" applyBorder="1" applyAlignment="1">
      <alignment horizontal="center"/>
    </xf>
    <xf numFmtId="0" fontId="9" fillId="2" borderId="12" xfId="6" applyFont="1" applyFill="1" applyBorder="1" applyAlignment="1">
      <alignment horizontal="center"/>
    </xf>
    <xf numFmtId="0" fontId="1" fillId="0" borderId="13" xfId="6" applyBorder="1" applyAlignment="1">
      <alignment horizontal="center"/>
    </xf>
    <xf numFmtId="0" fontId="1" fillId="0" borderId="14" xfId="6" applyBorder="1" applyAlignment="1">
      <alignment horizontal="center"/>
    </xf>
    <xf numFmtId="0" fontId="3" fillId="0" borderId="0" xfId="6" applyFont="1" applyAlignment="1">
      <alignment horizontal="center"/>
    </xf>
    <xf numFmtId="2" fontId="1" fillId="0" borderId="0" xfId="6" applyNumberFormat="1" applyAlignment="1">
      <alignment horizontal="center"/>
    </xf>
    <xf numFmtId="0" fontId="11" fillId="0" borderId="0" xfId="6" applyFont="1" applyAlignment="1">
      <alignment horizontal="center"/>
    </xf>
    <xf numFmtId="2" fontId="0" fillId="0" borderId="0" xfId="0" applyNumberFormat="1" applyAlignment="1">
      <alignment horizontal="center"/>
    </xf>
    <xf numFmtId="167" fontId="0" fillId="0" borderId="0" xfId="0" applyNumberFormat="1" applyAlignment="1">
      <alignment horizontal="center"/>
    </xf>
    <xf numFmtId="168" fontId="0" fillId="0" borderId="0" xfId="0" applyNumberFormat="1" applyAlignment="1">
      <alignment horizontal="center"/>
    </xf>
  </cellXfs>
  <cellStyles count="7">
    <cellStyle name="Comma" xfId="4" xr:uid="{00000000-0005-0000-0000-000004000000}"/>
    <cellStyle name="Comma [0]" xfId="5" xr:uid="{00000000-0005-0000-0000-000005000000}"/>
    <cellStyle name="Currency" xfId="2" xr:uid="{00000000-0005-0000-0000-000002000000}"/>
    <cellStyle name="Currency [0]" xfId="3" xr:uid="{00000000-0005-0000-0000-000003000000}"/>
    <cellStyle name="Normal" xfId="0" builtinId="0"/>
    <cellStyle name="Normal 2" xfId="6" xr:uid="{9E59DD95-8A82-427C-B476-891313AA567E}"/>
    <cellStyle name="Percent" xfId="1" xr:uid="{00000000-0005-0000-0000-000001000000}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FFFFFF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emf"/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26" Type="http://schemas.openxmlformats.org/officeDocument/2006/relationships/image" Target="../media/image29.emf"/><Relationship Id="rId39" Type="http://schemas.openxmlformats.org/officeDocument/2006/relationships/image" Target="../media/image42.emf"/><Relationship Id="rId3" Type="http://schemas.openxmlformats.org/officeDocument/2006/relationships/image" Target="../media/image6.emf"/><Relationship Id="rId21" Type="http://schemas.openxmlformats.org/officeDocument/2006/relationships/image" Target="../media/image24.emf"/><Relationship Id="rId34" Type="http://schemas.openxmlformats.org/officeDocument/2006/relationships/image" Target="../media/image37.emf"/><Relationship Id="rId42" Type="http://schemas.openxmlformats.org/officeDocument/2006/relationships/image" Target="../media/image45.emf"/><Relationship Id="rId47" Type="http://schemas.openxmlformats.org/officeDocument/2006/relationships/image" Target="../media/image50.emf"/><Relationship Id="rId7" Type="http://schemas.openxmlformats.org/officeDocument/2006/relationships/image" Target="../media/image10.emf"/><Relationship Id="rId12" Type="http://schemas.openxmlformats.org/officeDocument/2006/relationships/image" Target="../media/image15.emf"/><Relationship Id="rId17" Type="http://schemas.openxmlformats.org/officeDocument/2006/relationships/image" Target="../media/image20.emf"/><Relationship Id="rId25" Type="http://schemas.openxmlformats.org/officeDocument/2006/relationships/image" Target="../media/image28.emf"/><Relationship Id="rId33" Type="http://schemas.openxmlformats.org/officeDocument/2006/relationships/image" Target="../media/image36.emf"/><Relationship Id="rId38" Type="http://schemas.openxmlformats.org/officeDocument/2006/relationships/image" Target="../media/image41.emf"/><Relationship Id="rId46" Type="http://schemas.openxmlformats.org/officeDocument/2006/relationships/image" Target="../media/image49.emf"/><Relationship Id="rId2" Type="http://schemas.openxmlformats.org/officeDocument/2006/relationships/image" Target="../media/image5.emf"/><Relationship Id="rId16" Type="http://schemas.openxmlformats.org/officeDocument/2006/relationships/image" Target="../media/image19.emf"/><Relationship Id="rId20" Type="http://schemas.openxmlformats.org/officeDocument/2006/relationships/image" Target="../media/image23.emf"/><Relationship Id="rId29" Type="http://schemas.openxmlformats.org/officeDocument/2006/relationships/image" Target="../media/image32.emf"/><Relationship Id="rId41" Type="http://schemas.openxmlformats.org/officeDocument/2006/relationships/image" Target="../media/image44.emf"/><Relationship Id="rId1" Type="http://schemas.openxmlformats.org/officeDocument/2006/relationships/image" Target="../media/image4.emf"/><Relationship Id="rId6" Type="http://schemas.openxmlformats.org/officeDocument/2006/relationships/image" Target="../media/image9.emf"/><Relationship Id="rId11" Type="http://schemas.openxmlformats.org/officeDocument/2006/relationships/image" Target="../media/image14.emf"/><Relationship Id="rId24" Type="http://schemas.openxmlformats.org/officeDocument/2006/relationships/image" Target="../media/image27.emf"/><Relationship Id="rId32" Type="http://schemas.openxmlformats.org/officeDocument/2006/relationships/image" Target="../media/image35.emf"/><Relationship Id="rId37" Type="http://schemas.openxmlformats.org/officeDocument/2006/relationships/image" Target="../media/image40.emf"/><Relationship Id="rId40" Type="http://schemas.openxmlformats.org/officeDocument/2006/relationships/image" Target="../media/image43.emf"/><Relationship Id="rId45" Type="http://schemas.openxmlformats.org/officeDocument/2006/relationships/image" Target="../media/image48.emf"/><Relationship Id="rId5" Type="http://schemas.openxmlformats.org/officeDocument/2006/relationships/image" Target="../media/image8.emf"/><Relationship Id="rId15" Type="http://schemas.openxmlformats.org/officeDocument/2006/relationships/image" Target="../media/image18.emf"/><Relationship Id="rId23" Type="http://schemas.openxmlformats.org/officeDocument/2006/relationships/image" Target="../media/image26.emf"/><Relationship Id="rId28" Type="http://schemas.openxmlformats.org/officeDocument/2006/relationships/image" Target="../media/image31.emf"/><Relationship Id="rId36" Type="http://schemas.openxmlformats.org/officeDocument/2006/relationships/image" Target="../media/image39.emf"/><Relationship Id="rId10" Type="http://schemas.openxmlformats.org/officeDocument/2006/relationships/image" Target="../media/image13.emf"/><Relationship Id="rId19" Type="http://schemas.openxmlformats.org/officeDocument/2006/relationships/image" Target="../media/image22.emf"/><Relationship Id="rId31" Type="http://schemas.openxmlformats.org/officeDocument/2006/relationships/image" Target="../media/image34.emf"/><Relationship Id="rId44" Type="http://schemas.openxmlformats.org/officeDocument/2006/relationships/image" Target="../media/image47.emf"/><Relationship Id="rId4" Type="http://schemas.openxmlformats.org/officeDocument/2006/relationships/image" Target="../media/image7.emf"/><Relationship Id="rId9" Type="http://schemas.openxmlformats.org/officeDocument/2006/relationships/image" Target="../media/image12.emf"/><Relationship Id="rId14" Type="http://schemas.openxmlformats.org/officeDocument/2006/relationships/image" Target="../media/image17.emf"/><Relationship Id="rId22" Type="http://schemas.openxmlformats.org/officeDocument/2006/relationships/image" Target="../media/image25.emf"/><Relationship Id="rId27" Type="http://schemas.openxmlformats.org/officeDocument/2006/relationships/image" Target="../media/image30.emf"/><Relationship Id="rId30" Type="http://schemas.openxmlformats.org/officeDocument/2006/relationships/image" Target="../media/image33.emf"/><Relationship Id="rId35" Type="http://schemas.openxmlformats.org/officeDocument/2006/relationships/image" Target="../media/image38.emf"/><Relationship Id="rId43" Type="http://schemas.openxmlformats.org/officeDocument/2006/relationships/image" Target="../media/image46.emf"/><Relationship Id="rId48" Type="http://schemas.openxmlformats.org/officeDocument/2006/relationships/image" Target="../media/image51.emf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59.emf"/><Relationship Id="rId13" Type="http://schemas.openxmlformats.org/officeDocument/2006/relationships/image" Target="../media/image64.emf"/><Relationship Id="rId18" Type="http://schemas.openxmlformats.org/officeDocument/2006/relationships/image" Target="../media/image69.emf"/><Relationship Id="rId3" Type="http://schemas.openxmlformats.org/officeDocument/2006/relationships/image" Target="../media/image54.emf"/><Relationship Id="rId21" Type="http://schemas.openxmlformats.org/officeDocument/2006/relationships/image" Target="../media/image72.emf"/><Relationship Id="rId7" Type="http://schemas.openxmlformats.org/officeDocument/2006/relationships/image" Target="../media/image58.emf"/><Relationship Id="rId12" Type="http://schemas.openxmlformats.org/officeDocument/2006/relationships/image" Target="../media/image63.emf"/><Relationship Id="rId17" Type="http://schemas.openxmlformats.org/officeDocument/2006/relationships/image" Target="../media/image68.emf"/><Relationship Id="rId2" Type="http://schemas.openxmlformats.org/officeDocument/2006/relationships/image" Target="../media/image53.emf"/><Relationship Id="rId16" Type="http://schemas.openxmlformats.org/officeDocument/2006/relationships/image" Target="../media/image67.emf"/><Relationship Id="rId20" Type="http://schemas.openxmlformats.org/officeDocument/2006/relationships/image" Target="../media/image71.emf"/><Relationship Id="rId1" Type="http://schemas.openxmlformats.org/officeDocument/2006/relationships/image" Target="../media/image52.emf"/><Relationship Id="rId6" Type="http://schemas.openxmlformats.org/officeDocument/2006/relationships/image" Target="../media/image57.emf"/><Relationship Id="rId11" Type="http://schemas.openxmlformats.org/officeDocument/2006/relationships/image" Target="../media/image62.emf"/><Relationship Id="rId24" Type="http://schemas.openxmlformats.org/officeDocument/2006/relationships/image" Target="../media/image75.emf"/><Relationship Id="rId5" Type="http://schemas.openxmlformats.org/officeDocument/2006/relationships/image" Target="../media/image56.emf"/><Relationship Id="rId15" Type="http://schemas.openxmlformats.org/officeDocument/2006/relationships/image" Target="../media/image66.emf"/><Relationship Id="rId23" Type="http://schemas.openxmlformats.org/officeDocument/2006/relationships/image" Target="../media/image74.emf"/><Relationship Id="rId10" Type="http://schemas.openxmlformats.org/officeDocument/2006/relationships/image" Target="../media/image61.emf"/><Relationship Id="rId19" Type="http://schemas.openxmlformats.org/officeDocument/2006/relationships/image" Target="../media/image70.emf"/><Relationship Id="rId4" Type="http://schemas.openxmlformats.org/officeDocument/2006/relationships/image" Target="../media/image55.emf"/><Relationship Id="rId9" Type="http://schemas.openxmlformats.org/officeDocument/2006/relationships/image" Target="../media/image60.emf"/><Relationship Id="rId14" Type="http://schemas.openxmlformats.org/officeDocument/2006/relationships/image" Target="../media/image65.emf"/><Relationship Id="rId22" Type="http://schemas.openxmlformats.org/officeDocument/2006/relationships/image" Target="../media/image73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289560</xdr:colOff>
          <xdr:row>0</xdr:row>
          <xdr:rowOff>60960</xdr:rowOff>
        </xdr:from>
        <xdr:to>
          <xdr:col>0</xdr:col>
          <xdr:colOff>1264920</xdr:colOff>
          <xdr:row>0</xdr:row>
          <xdr:rowOff>922020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0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83820</xdr:colOff>
          <xdr:row>0</xdr:row>
          <xdr:rowOff>83820</xdr:rowOff>
        </xdr:from>
        <xdr:to>
          <xdr:col>12</xdr:col>
          <xdr:colOff>1211580</xdr:colOff>
          <xdr:row>0</xdr:row>
          <xdr:rowOff>1074420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0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144780</xdr:colOff>
          <xdr:row>0</xdr:row>
          <xdr:rowOff>83820</xdr:rowOff>
        </xdr:from>
        <xdr:to>
          <xdr:col>14</xdr:col>
          <xdr:colOff>1272540</xdr:colOff>
          <xdr:row>0</xdr:row>
          <xdr:rowOff>1059180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0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2</xdr:col>
      <xdr:colOff>0</xdr:colOff>
      <xdr:row>6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</xdr:row>
      <xdr:rowOff>0</xdr:rowOff>
    </xdr:from>
    <xdr:to>
      <xdr:col>2</xdr:col>
      <xdr:colOff>0</xdr:colOff>
      <xdr:row>7</xdr:row>
      <xdr:rowOff>0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</xdr:row>
      <xdr:rowOff>0</xdr:rowOff>
    </xdr:from>
    <xdr:to>
      <xdr:col>2</xdr:col>
      <xdr:colOff>0</xdr:colOff>
      <xdr:row>8</xdr:row>
      <xdr:rowOff>0</xdr:rowOff>
    </xdr:to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3</xdr:col>
      <xdr:colOff>0</xdr:colOff>
      <xdr:row>6</xdr:row>
      <xdr:rowOff>0</xdr:rowOff>
    </xdr:to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8592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6</xdr:row>
      <xdr:rowOff>0</xdr:rowOff>
    </xdr:from>
    <xdr:to>
      <xdr:col>3</xdr:col>
      <xdr:colOff>0</xdr:colOff>
      <xdr:row>7</xdr:row>
      <xdr:rowOff>0</xdr:rowOff>
    </xdr:to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8592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7</xdr:row>
      <xdr:rowOff>0</xdr:rowOff>
    </xdr:from>
    <xdr:to>
      <xdr:col>3</xdr:col>
      <xdr:colOff>0</xdr:colOff>
      <xdr:row>8</xdr:row>
      <xdr:rowOff>0</xdr:rowOff>
    </xdr:to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8592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85925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5</xdr:row>
      <xdr:rowOff>0</xdr:rowOff>
    </xdr:from>
    <xdr:to>
      <xdr:col>4</xdr:col>
      <xdr:colOff>0</xdr:colOff>
      <xdr:row>6</xdr:row>
      <xdr:rowOff>0</xdr:rowOff>
    </xdr:to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6225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6</xdr:row>
      <xdr:rowOff>0</xdr:rowOff>
    </xdr:from>
    <xdr:to>
      <xdr:col>4</xdr:col>
      <xdr:colOff>0</xdr:colOff>
      <xdr:row>7</xdr:row>
      <xdr:rowOff>0</xdr:rowOff>
    </xdr:to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6225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7</xdr:row>
      <xdr:rowOff>0</xdr:rowOff>
    </xdr:from>
    <xdr:to>
      <xdr:col>4</xdr:col>
      <xdr:colOff>0</xdr:colOff>
      <xdr:row>8</xdr:row>
      <xdr:rowOff>0</xdr:rowOff>
    </xdr:to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6225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8</xdr:row>
      <xdr:rowOff>0</xdr:rowOff>
    </xdr:from>
    <xdr:to>
      <xdr:col>4</xdr:col>
      <xdr:colOff>0</xdr:colOff>
      <xdr:row>9</xdr:row>
      <xdr:rowOff>0</xdr:rowOff>
    </xdr:to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6225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5</xdr:row>
      <xdr:rowOff>0</xdr:rowOff>
    </xdr:from>
    <xdr:to>
      <xdr:col>5</xdr:col>
      <xdr:colOff>0</xdr:colOff>
      <xdr:row>6</xdr:row>
      <xdr:rowOff>0</xdr:rowOff>
    </xdr:to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3857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6</xdr:row>
      <xdr:rowOff>0</xdr:rowOff>
    </xdr:from>
    <xdr:to>
      <xdr:col>5</xdr:col>
      <xdr:colOff>0</xdr:colOff>
      <xdr:row>7</xdr:row>
      <xdr:rowOff>0</xdr:rowOff>
    </xdr:to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3857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7</xdr:row>
      <xdr:rowOff>0</xdr:rowOff>
    </xdr:from>
    <xdr:to>
      <xdr:col>5</xdr:col>
      <xdr:colOff>0</xdr:colOff>
      <xdr:row>8</xdr:row>
      <xdr:rowOff>0</xdr:rowOff>
    </xdr:to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3857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8</xdr:row>
      <xdr:rowOff>0</xdr:rowOff>
    </xdr:from>
    <xdr:to>
      <xdr:col>5</xdr:col>
      <xdr:colOff>0</xdr:colOff>
      <xdr:row>9</xdr:row>
      <xdr:rowOff>0</xdr:rowOff>
    </xdr:to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38575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5</xdr:row>
      <xdr:rowOff>0</xdr:rowOff>
    </xdr:from>
    <xdr:to>
      <xdr:col>6</xdr:col>
      <xdr:colOff>0</xdr:colOff>
      <xdr:row>6</xdr:row>
      <xdr:rowOff>0</xdr:rowOff>
    </xdr:to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1490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</xdr:row>
      <xdr:rowOff>0</xdr:rowOff>
    </xdr:from>
    <xdr:to>
      <xdr:col>6</xdr:col>
      <xdr:colOff>0</xdr:colOff>
      <xdr:row>7</xdr:row>
      <xdr:rowOff>0</xdr:rowOff>
    </xdr:to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91490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7</xdr:row>
      <xdr:rowOff>0</xdr:rowOff>
    </xdr:from>
    <xdr:to>
      <xdr:col>6</xdr:col>
      <xdr:colOff>0</xdr:colOff>
      <xdr:row>8</xdr:row>
      <xdr:rowOff>0</xdr:rowOff>
    </xdr:to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1490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</xdr:row>
      <xdr:rowOff>0</xdr:rowOff>
    </xdr:from>
    <xdr:to>
      <xdr:col>6</xdr:col>
      <xdr:colOff>0</xdr:colOff>
      <xdr:row>9</xdr:row>
      <xdr:rowOff>0</xdr:rowOff>
    </xdr:to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91490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</xdr:row>
      <xdr:rowOff>0</xdr:rowOff>
    </xdr:from>
    <xdr:to>
      <xdr:col>7</xdr:col>
      <xdr:colOff>0</xdr:colOff>
      <xdr:row>6</xdr:row>
      <xdr:rowOff>0</xdr:rowOff>
    </xdr:to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99122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</xdr:row>
      <xdr:rowOff>0</xdr:rowOff>
    </xdr:from>
    <xdr:to>
      <xdr:col>7</xdr:col>
      <xdr:colOff>0</xdr:colOff>
      <xdr:row>7</xdr:row>
      <xdr:rowOff>0</xdr:rowOff>
    </xdr:to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9122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99122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991225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</xdr:row>
      <xdr:rowOff>0</xdr:rowOff>
    </xdr:from>
    <xdr:to>
      <xdr:col>8</xdr:col>
      <xdr:colOff>0</xdr:colOff>
      <xdr:row>6</xdr:row>
      <xdr:rowOff>0</xdr:rowOff>
    </xdr:to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06755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</xdr:row>
      <xdr:rowOff>0</xdr:rowOff>
    </xdr:from>
    <xdr:to>
      <xdr:col>8</xdr:col>
      <xdr:colOff>0</xdr:colOff>
      <xdr:row>7</xdr:row>
      <xdr:rowOff>0</xdr:rowOff>
    </xdr:to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6755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</xdr:row>
      <xdr:rowOff>0</xdr:rowOff>
    </xdr:from>
    <xdr:to>
      <xdr:col>8</xdr:col>
      <xdr:colOff>0</xdr:colOff>
      <xdr:row>8</xdr:row>
      <xdr:rowOff>0</xdr:rowOff>
    </xdr:to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06755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06755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</xdr:row>
      <xdr:rowOff>0</xdr:rowOff>
    </xdr:from>
    <xdr:to>
      <xdr:col>9</xdr:col>
      <xdr:colOff>0</xdr:colOff>
      <xdr:row>6</xdr:row>
      <xdr:rowOff>0</xdr:rowOff>
    </xdr:to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14387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</xdr:row>
      <xdr:rowOff>0</xdr:rowOff>
    </xdr:from>
    <xdr:to>
      <xdr:col>9</xdr:col>
      <xdr:colOff>0</xdr:colOff>
      <xdr:row>7</xdr:row>
      <xdr:rowOff>0</xdr:rowOff>
    </xdr:to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14387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4387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143875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5</xdr:row>
      <xdr:rowOff>0</xdr:rowOff>
    </xdr:from>
    <xdr:to>
      <xdr:col>10</xdr:col>
      <xdr:colOff>0</xdr:colOff>
      <xdr:row>6</xdr:row>
      <xdr:rowOff>0</xdr:rowOff>
    </xdr:to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22020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6</xdr:row>
      <xdr:rowOff>0</xdr:rowOff>
    </xdr:from>
    <xdr:to>
      <xdr:col>10</xdr:col>
      <xdr:colOff>0</xdr:colOff>
      <xdr:row>7</xdr:row>
      <xdr:rowOff>0</xdr:rowOff>
    </xdr:to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22020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7</xdr:row>
      <xdr:rowOff>0</xdr:rowOff>
    </xdr:from>
    <xdr:to>
      <xdr:col>10</xdr:col>
      <xdr:colOff>0</xdr:colOff>
      <xdr:row>8</xdr:row>
      <xdr:rowOff>0</xdr:rowOff>
    </xdr:to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22020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8</xdr:row>
      <xdr:rowOff>0</xdr:rowOff>
    </xdr:from>
    <xdr:to>
      <xdr:col>10</xdr:col>
      <xdr:colOff>0</xdr:colOff>
      <xdr:row>9</xdr:row>
      <xdr:rowOff>0</xdr:rowOff>
    </xdr:to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22020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</xdr:row>
      <xdr:rowOff>0</xdr:rowOff>
    </xdr:from>
    <xdr:to>
      <xdr:col>11</xdr:col>
      <xdr:colOff>0</xdr:colOff>
      <xdr:row>6</xdr:row>
      <xdr:rowOff>0</xdr:rowOff>
    </xdr:to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29652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</xdr:row>
      <xdr:rowOff>0</xdr:rowOff>
    </xdr:from>
    <xdr:to>
      <xdr:col>11</xdr:col>
      <xdr:colOff>0</xdr:colOff>
      <xdr:row>7</xdr:row>
      <xdr:rowOff>0</xdr:rowOff>
    </xdr:to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29652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</xdr:row>
      <xdr:rowOff>0</xdr:rowOff>
    </xdr:from>
    <xdr:to>
      <xdr:col>11</xdr:col>
      <xdr:colOff>0</xdr:colOff>
      <xdr:row>8</xdr:row>
      <xdr:rowOff>0</xdr:rowOff>
    </xdr:to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29652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</xdr:row>
      <xdr:rowOff>0</xdr:rowOff>
    </xdr:from>
    <xdr:to>
      <xdr:col>11</xdr:col>
      <xdr:colOff>0</xdr:colOff>
      <xdr:row>9</xdr:row>
      <xdr:rowOff>0</xdr:rowOff>
    </xdr:to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296525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5</xdr:row>
      <xdr:rowOff>0</xdr:rowOff>
    </xdr:from>
    <xdr:to>
      <xdr:col>12</xdr:col>
      <xdr:colOff>0</xdr:colOff>
      <xdr:row>6</xdr:row>
      <xdr:rowOff>0</xdr:rowOff>
    </xdr:to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372850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6</xdr:row>
      <xdr:rowOff>0</xdr:rowOff>
    </xdr:from>
    <xdr:to>
      <xdr:col>12</xdr:col>
      <xdr:colOff>0</xdr:colOff>
      <xdr:row>7</xdr:row>
      <xdr:rowOff>0</xdr:rowOff>
    </xdr:to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372850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372850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8</xdr:row>
      <xdr:rowOff>0</xdr:rowOff>
    </xdr:from>
    <xdr:to>
      <xdr:col>12</xdr:col>
      <xdr:colOff>0</xdr:colOff>
      <xdr:row>9</xdr:row>
      <xdr:rowOff>0</xdr:rowOff>
    </xdr:to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372850" y="1866900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5</xdr:row>
      <xdr:rowOff>0</xdr:rowOff>
    </xdr:from>
    <xdr:to>
      <xdr:col>13</xdr:col>
      <xdr:colOff>0</xdr:colOff>
      <xdr:row>6</xdr:row>
      <xdr:rowOff>0</xdr:rowOff>
    </xdr:to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449175" y="809625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6</xdr:row>
      <xdr:rowOff>0</xdr:rowOff>
    </xdr:from>
    <xdr:to>
      <xdr:col>13</xdr:col>
      <xdr:colOff>0</xdr:colOff>
      <xdr:row>7</xdr:row>
      <xdr:rowOff>0</xdr:rowOff>
    </xdr:to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449175" y="1162050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7</xdr:row>
      <xdr:rowOff>0</xdr:rowOff>
    </xdr:from>
    <xdr:to>
      <xdr:col>13</xdr:col>
      <xdr:colOff>0</xdr:colOff>
      <xdr:row>8</xdr:row>
      <xdr:rowOff>0</xdr:rowOff>
    </xdr:to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449175" y="1514475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8</xdr:row>
      <xdr:rowOff>0</xdr:rowOff>
    </xdr:from>
    <xdr:to>
      <xdr:col>13</xdr:col>
      <xdr:colOff>0</xdr:colOff>
      <xdr:row>9</xdr:row>
      <xdr:rowOff>0</xdr:rowOff>
    </xdr:to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449175" y="1866900"/>
          <a:ext cx="1076325" cy="3524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60960</xdr:colOff>
          <xdr:row>11</xdr:row>
          <xdr:rowOff>83820</xdr:rowOff>
        </xdr:from>
        <xdr:to>
          <xdr:col>0</xdr:col>
          <xdr:colOff>1623060</xdr:colOff>
          <xdr:row>11</xdr:row>
          <xdr:rowOff>1188720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  <a:ext uri="{FF2B5EF4-FFF2-40B4-BE49-F238E27FC236}">
                  <a16:creationId xmlns:a16="http://schemas.microsoft.com/office/drawing/2014/main" id="{00000000-0008-0000-0200-00000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99060</xdr:colOff>
          <xdr:row>12</xdr:row>
          <xdr:rowOff>137160</xdr:rowOff>
        </xdr:from>
        <xdr:to>
          <xdr:col>0</xdr:col>
          <xdr:colOff>1584960</xdr:colOff>
          <xdr:row>12</xdr:row>
          <xdr:rowOff>1249680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00000000-0008-0000-0200-00000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213360</xdr:colOff>
          <xdr:row>13</xdr:row>
          <xdr:rowOff>251460</xdr:rowOff>
        </xdr:from>
        <xdr:to>
          <xdr:col>0</xdr:col>
          <xdr:colOff>1630680</xdr:colOff>
          <xdr:row>13</xdr:row>
          <xdr:rowOff>1013460</xdr:rowOff>
        </xdr:to>
        <xdr:sp macro="" textlink="">
          <xdr:nvSpPr>
            <xdr:cNvPr id="3075" name="Object 3" hidden="1">
              <a:extLst>
                <a:ext uri="{63B3BB69-23CF-44E3-9099-C40C66FF867C}">
                  <a14:compatExt spid="_x0000_s3075"/>
                </a:ext>
                <a:ext uri="{FF2B5EF4-FFF2-40B4-BE49-F238E27FC236}">
                  <a16:creationId xmlns:a16="http://schemas.microsoft.com/office/drawing/2014/main" id="{00000000-0008-0000-0200-00000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99060</xdr:colOff>
          <xdr:row>14</xdr:row>
          <xdr:rowOff>144780</xdr:rowOff>
        </xdr:from>
        <xdr:to>
          <xdr:col>0</xdr:col>
          <xdr:colOff>1882140</xdr:colOff>
          <xdr:row>14</xdr:row>
          <xdr:rowOff>2072640</xdr:rowOff>
        </xdr:to>
        <xdr:sp macro="" textlink="">
          <xdr:nvSpPr>
            <xdr:cNvPr id="3076" name="Object 4" hidden="1">
              <a:extLst>
                <a:ext uri="{63B3BB69-23CF-44E3-9099-C40C66FF867C}">
                  <a14:compatExt spid="_x0000_s3076"/>
                </a:ext>
                <a:ext uri="{FF2B5EF4-FFF2-40B4-BE49-F238E27FC236}">
                  <a16:creationId xmlns:a16="http://schemas.microsoft.com/office/drawing/2014/main" id="{00000000-0008-0000-0200-00000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251460</xdr:colOff>
          <xdr:row>15</xdr:row>
          <xdr:rowOff>99060</xdr:rowOff>
        </xdr:from>
        <xdr:to>
          <xdr:col>0</xdr:col>
          <xdr:colOff>1470660</xdr:colOff>
          <xdr:row>15</xdr:row>
          <xdr:rowOff>1333500</xdr:rowOff>
        </xdr:to>
        <xdr:sp macro="" textlink="">
          <xdr:nvSpPr>
            <xdr:cNvPr id="3077" name="Object 5" hidden="1">
              <a:extLst>
                <a:ext uri="{63B3BB69-23CF-44E3-9099-C40C66FF867C}">
                  <a14:compatExt spid="_x0000_s3077"/>
                </a:ext>
                <a:ext uri="{FF2B5EF4-FFF2-40B4-BE49-F238E27FC236}">
                  <a16:creationId xmlns:a16="http://schemas.microsoft.com/office/drawing/2014/main" id="{00000000-0008-0000-0200-00000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152400</xdr:colOff>
          <xdr:row>16</xdr:row>
          <xdr:rowOff>76200</xdr:rowOff>
        </xdr:from>
        <xdr:to>
          <xdr:col>0</xdr:col>
          <xdr:colOff>1889760</xdr:colOff>
          <xdr:row>16</xdr:row>
          <xdr:rowOff>1615440</xdr:rowOff>
        </xdr:to>
        <xdr:sp macro="" textlink="">
          <xdr:nvSpPr>
            <xdr:cNvPr id="3078" name="Object 6" hidden="1">
              <a:extLst>
                <a:ext uri="{63B3BB69-23CF-44E3-9099-C40C66FF867C}">
                  <a14:compatExt spid="_x0000_s3078"/>
                </a:ext>
                <a:ext uri="{FF2B5EF4-FFF2-40B4-BE49-F238E27FC236}">
                  <a16:creationId xmlns:a16="http://schemas.microsoft.com/office/drawing/2014/main" id="{00000000-0008-0000-0200-00000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17</xdr:row>
          <xdr:rowOff>137160</xdr:rowOff>
        </xdr:from>
        <xdr:to>
          <xdr:col>0</xdr:col>
          <xdr:colOff>1653540</xdr:colOff>
          <xdr:row>17</xdr:row>
          <xdr:rowOff>1295400</xdr:rowOff>
        </xdr:to>
        <xdr:sp macro="" textlink="">
          <xdr:nvSpPr>
            <xdr:cNvPr id="3079" name="Object 7" hidden="1">
              <a:extLst>
                <a:ext uri="{63B3BB69-23CF-44E3-9099-C40C66FF867C}">
                  <a14:compatExt spid="_x0000_s3079"/>
                </a:ext>
                <a:ext uri="{FF2B5EF4-FFF2-40B4-BE49-F238E27FC236}">
                  <a16:creationId xmlns:a16="http://schemas.microsoft.com/office/drawing/2014/main" id="{00000000-0008-0000-0200-00000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18</xdr:row>
          <xdr:rowOff>114300</xdr:rowOff>
        </xdr:from>
        <xdr:to>
          <xdr:col>0</xdr:col>
          <xdr:colOff>1661160</xdr:colOff>
          <xdr:row>18</xdr:row>
          <xdr:rowOff>1226820</xdr:rowOff>
        </xdr:to>
        <xdr:sp macro="" textlink="">
          <xdr:nvSpPr>
            <xdr:cNvPr id="3080" name="Object 8" hidden="1">
              <a:extLst>
                <a:ext uri="{63B3BB69-23CF-44E3-9099-C40C66FF867C}">
                  <a14:compatExt spid="_x0000_s3080"/>
                </a:ext>
                <a:ext uri="{FF2B5EF4-FFF2-40B4-BE49-F238E27FC236}">
                  <a16:creationId xmlns:a16="http://schemas.microsoft.com/office/drawing/2014/main" id="{00000000-0008-0000-0200-00000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83820</xdr:colOff>
          <xdr:row>19</xdr:row>
          <xdr:rowOff>182880</xdr:rowOff>
        </xdr:from>
        <xdr:to>
          <xdr:col>0</xdr:col>
          <xdr:colOff>1866900</xdr:colOff>
          <xdr:row>19</xdr:row>
          <xdr:rowOff>1455420</xdr:rowOff>
        </xdr:to>
        <xdr:sp macro="" textlink="">
          <xdr:nvSpPr>
            <xdr:cNvPr id="3081" name="Object 9" hidden="1">
              <a:extLst>
                <a:ext uri="{63B3BB69-23CF-44E3-9099-C40C66FF867C}">
                  <a14:compatExt spid="_x0000_s3081"/>
                </a:ext>
                <a:ext uri="{FF2B5EF4-FFF2-40B4-BE49-F238E27FC236}">
                  <a16:creationId xmlns:a16="http://schemas.microsoft.com/office/drawing/2014/main" id="{00000000-0008-0000-0200-00000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304800</xdr:colOff>
          <xdr:row>20</xdr:row>
          <xdr:rowOff>76200</xdr:rowOff>
        </xdr:from>
        <xdr:to>
          <xdr:col>0</xdr:col>
          <xdr:colOff>1729740</xdr:colOff>
          <xdr:row>20</xdr:row>
          <xdr:rowOff>1440180</xdr:rowOff>
        </xdr:to>
        <xdr:sp macro="" textlink="">
          <xdr:nvSpPr>
            <xdr:cNvPr id="3082" name="Object 10" hidden="1">
              <a:extLst>
                <a:ext uri="{63B3BB69-23CF-44E3-9099-C40C66FF867C}">
                  <a14:compatExt spid="_x0000_s3082"/>
                </a:ext>
                <a:ext uri="{FF2B5EF4-FFF2-40B4-BE49-F238E27FC236}">
                  <a16:creationId xmlns:a16="http://schemas.microsoft.com/office/drawing/2014/main" id="{00000000-0008-0000-0200-00000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251460</xdr:colOff>
          <xdr:row>21</xdr:row>
          <xdr:rowOff>137160</xdr:rowOff>
        </xdr:from>
        <xdr:to>
          <xdr:col>0</xdr:col>
          <xdr:colOff>1668780</xdr:colOff>
          <xdr:row>21</xdr:row>
          <xdr:rowOff>1043940</xdr:rowOff>
        </xdr:to>
        <xdr:sp macro="" textlink="">
          <xdr:nvSpPr>
            <xdr:cNvPr id="3083" name="Object 11" hidden="1">
              <a:extLst>
                <a:ext uri="{63B3BB69-23CF-44E3-9099-C40C66FF867C}">
                  <a14:compatExt spid="_x0000_s3083"/>
                </a:ext>
                <a:ext uri="{FF2B5EF4-FFF2-40B4-BE49-F238E27FC236}">
                  <a16:creationId xmlns:a16="http://schemas.microsoft.com/office/drawing/2014/main" id="{00000000-0008-0000-0200-00000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22</xdr:row>
          <xdr:rowOff>190500</xdr:rowOff>
        </xdr:from>
        <xdr:to>
          <xdr:col>0</xdr:col>
          <xdr:colOff>1912620</xdr:colOff>
          <xdr:row>22</xdr:row>
          <xdr:rowOff>1150620</xdr:rowOff>
        </xdr:to>
        <xdr:sp macro="" textlink="">
          <xdr:nvSpPr>
            <xdr:cNvPr id="3084" name="Object 12" hidden="1">
              <a:extLst>
                <a:ext uri="{63B3BB69-23CF-44E3-9099-C40C66FF867C}">
                  <a14:compatExt spid="_x0000_s3084"/>
                </a:ext>
                <a:ext uri="{FF2B5EF4-FFF2-40B4-BE49-F238E27FC236}">
                  <a16:creationId xmlns:a16="http://schemas.microsoft.com/office/drawing/2014/main" id="{00000000-0008-0000-0200-00000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365760</xdr:colOff>
          <xdr:row>23</xdr:row>
          <xdr:rowOff>68580</xdr:rowOff>
        </xdr:from>
        <xdr:to>
          <xdr:col>0</xdr:col>
          <xdr:colOff>1783080</xdr:colOff>
          <xdr:row>23</xdr:row>
          <xdr:rowOff>944880</xdr:rowOff>
        </xdr:to>
        <xdr:sp macro="" textlink="">
          <xdr:nvSpPr>
            <xdr:cNvPr id="3085" name="Object 13" hidden="1">
              <a:extLst>
                <a:ext uri="{63B3BB69-23CF-44E3-9099-C40C66FF867C}">
                  <a14:compatExt spid="_x0000_s3085"/>
                </a:ext>
                <a:ext uri="{FF2B5EF4-FFF2-40B4-BE49-F238E27FC236}">
                  <a16:creationId xmlns:a16="http://schemas.microsoft.com/office/drawing/2014/main" id="{00000000-0008-0000-0200-00000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327660</xdr:colOff>
          <xdr:row>24</xdr:row>
          <xdr:rowOff>99060</xdr:rowOff>
        </xdr:from>
        <xdr:to>
          <xdr:col>0</xdr:col>
          <xdr:colOff>1752600</xdr:colOff>
          <xdr:row>24</xdr:row>
          <xdr:rowOff>1264920</xdr:rowOff>
        </xdr:to>
        <xdr:sp macro="" textlink="">
          <xdr:nvSpPr>
            <xdr:cNvPr id="3086" name="Object 14" hidden="1">
              <a:extLst>
                <a:ext uri="{63B3BB69-23CF-44E3-9099-C40C66FF867C}">
                  <a14:compatExt spid="_x0000_s3086"/>
                </a:ext>
                <a:ext uri="{FF2B5EF4-FFF2-40B4-BE49-F238E27FC236}">
                  <a16:creationId xmlns:a16="http://schemas.microsoft.com/office/drawing/2014/main" id="{00000000-0008-0000-0200-00000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297180</xdr:colOff>
          <xdr:row>25</xdr:row>
          <xdr:rowOff>137160</xdr:rowOff>
        </xdr:from>
        <xdr:to>
          <xdr:col>0</xdr:col>
          <xdr:colOff>1714500</xdr:colOff>
          <xdr:row>25</xdr:row>
          <xdr:rowOff>1310640</xdr:rowOff>
        </xdr:to>
        <xdr:sp macro="" textlink="">
          <xdr:nvSpPr>
            <xdr:cNvPr id="3087" name="Object 15" hidden="1">
              <a:extLst>
                <a:ext uri="{63B3BB69-23CF-44E3-9099-C40C66FF867C}">
                  <a14:compatExt spid="_x0000_s3087"/>
                </a:ext>
                <a:ext uri="{FF2B5EF4-FFF2-40B4-BE49-F238E27FC236}">
                  <a16:creationId xmlns:a16="http://schemas.microsoft.com/office/drawing/2014/main" id="{00000000-0008-0000-0200-00000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26</xdr:row>
          <xdr:rowOff>30480</xdr:rowOff>
        </xdr:from>
        <xdr:to>
          <xdr:col>0</xdr:col>
          <xdr:colOff>1676400</xdr:colOff>
          <xdr:row>26</xdr:row>
          <xdr:rowOff>1409700</xdr:rowOff>
        </xdr:to>
        <xdr:sp macro="" textlink="">
          <xdr:nvSpPr>
            <xdr:cNvPr id="3088" name="Object 16" hidden="1">
              <a:extLst>
                <a:ext uri="{63B3BB69-23CF-44E3-9099-C40C66FF867C}">
                  <a14:compatExt spid="_x0000_s3088"/>
                </a:ext>
                <a:ext uri="{FF2B5EF4-FFF2-40B4-BE49-F238E27FC236}">
                  <a16:creationId xmlns:a16="http://schemas.microsoft.com/office/drawing/2014/main" id="{00000000-0008-0000-0200-00001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236220</xdr:colOff>
          <xdr:row>27</xdr:row>
          <xdr:rowOff>99060</xdr:rowOff>
        </xdr:from>
        <xdr:to>
          <xdr:col>0</xdr:col>
          <xdr:colOff>1676400</xdr:colOff>
          <xdr:row>27</xdr:row>
          <xdr:rowOff>1242060</xdr:rowOff>
        </xdr:to>
        <xdr:sp macro="" textlink="">
          <xdr:nvSpPr>
            <xdr:cNvPr id="3089" name="Object 17" hidden="1">
              <a:extLst>
                <a:ext uri="{63B3BB69-23CF-44E3-9099-C40C66FF867C}">
                  <a14:compatExt spid="_x0000_s3089"/>
                </a:ext>
                <a:ext uri="{FF2B5EF4-FFF2-40B4-BE49-F238E27FC236}">
                  <a16:creationId xmlns:a16="http://schemas.microsoft.com/office/drawing/2014/main" id="{00000000-0008-0000-0200-00001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274320</xdr:colOff>
          <xdr:row>28</xdr:row>
          <xdr:rowOff>76200</xdr:rowOff>
        </xdr:from>
        <xdr:to>
          <xdr:col>0</xdr:col>
          <xdr:colOff>1691640</xdr:colOff>
          <xdr:row>28</xdr:row>
          <xdr:rowOff>1607820</xdr:rowOff>
        </xdr:to>
        <xdr:sp macro="" textlink="">
          <xdr:nvSpPr>
            <xdr:cNvPr id="3090" name="Object 18" hidden="1">
              <a:extLst>
                <a:ext uri="{63B3BB69-23CF-44E3-9099-C40C66FF867C}">
                  <a14:compatExt spid="_x0000_s3090"/>
                </a:ext>
                <a:ext uri="{FF2B5EF4-FFF2-40B4-BE49-F238E27FC236}">
                  <a16:creationId xmlns:a16="http://schemas.microsoft.com/office/drawing/2014/main" id="{00000000-0008-0000-0200-00001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228600</xdr:colOff>
          <xdr:row>29</xdr:row>
          <xdr:rowOff>83820</xdr:rowOff>
        </xdr:from>
        <xdr:to>
          <xdr:col>0</xdr:col>
          <xdr:colOff>1645920</xdr:colOff>
          <xdr:row>29</xdr:row>
          <xdr:rowOff>1341120</xdr:rowOff>
        </xdr:to>
        <xdr:sp macro="" textlink="">
          <xdr:nvSpPr>
            <xdr:cNvPr id="3091" name="Object 19" hidden="1">
              <a:extLst>
                <a:ext uri="{63B3BB69-23CF-44E3-9099-C40C66FF867C}">
                  <a14:compatExt spid="_x0000_s3091"/>
                </a:ext>
                <a:ext uri="{FF2B5EF4-FFF2-40B4-BE49-F238E27FC236}">
                  <a16:creationId xmlns:a16="http://schemas.microsoft.com/office/drawing/2014/main" id="{00000000-0008-0000-0200-00001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175260</xdr:colOff>
          <xdr:row>30</xdr:row>
          <xdr:rowOff>83820</xdr:rowOff>
        </xdr:from>
        <xdr:to>
          <xdr:col>0</xdr:col>
          <xdr:colOff>1844040</xdr:colOff>
          <xdr:row>30</xdr:row>
          <xdr:rowOff>1417320</xdr:rowOff>
        </xdr:to>
        <xdr:sp macro="" textlink="">
          <xdr:nvSpPr>
            <xdr:cNvPr id="3092" name="Object 20" hidden="1">
              <a:extLst>
                <a:ext uri="{63B3BB69-23CF-44E3-9099-C40C66FF867C}">
                  <a14:compatExt spid="_x0000_s3092"/>
                </a:ext>
                <a:ext uri="{FF2B5EF4-FFF2-40B4-BE49-F238E27FC236}">
                  <a16:creationId xmlns:a16="http://schemas.microsoft.com/office/drawing/2014/main" id="{00000000-0008-0000-0200-00001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327660</xdr:colOff>
          <xdr:row>31</xdr:row>
          <xdr:rowOff>137160</xdr:rowOff>
        </xdr:from>
        <xdr:to>
          <xdr:col>0</xdr:col>
          <xdr:colOff>1752600</xdr:colOff>
          <xdr:row>31</xdr:row>
          <xdr:rowOff>1409700</xdr:rowOff>
        </xdr:to>
        <xdr:sp macro="" textlink="">
          <xdr:nvSpPr>
            <xdr:cNvPr id="3093" name="Object 21" hidden="1">
              <a:extLst>
                <a:ext uri="{63B3BB69-23CF-44E3-9099-C40C66FF867C}">
                  <a14:compatExt spid="_x0000_s3093"/>
                </a:ext>
                <a:ext uri="{FF2B5EF4-FFF2-40B4-BE49-F238E27FC236}">
                  <a16:creationId xmlns:a16="http://schemas.microsoft.com/office/drawing/2014/main" id="{00000000-0008-0000-0200-00001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327660</xdr:colOff>
          <xdr:row>33</xdr:row>
          <xdr:rowOff>182880</xdr:rowOff>
        </xdr:from>
        <xdr:to>
          <xdr:col>0</xdr:col>
          <xdr:colOff>1752600</xdr:colOff>
          <xdr:row>33</xdr:row>
          <xdr:rowOff>998220</xdr:rowOff>
        </xdr:to>
        <xdr:sp macro="" textlink="">
          <xdr:nvSpPr>
            <xdr:cNvPr id="3094" name="Object 22" hidden="1">
              <a:extLst>
                <a:ext uri="{63B3BB69-23CF-44E3-9099-C40C66FF867C}">
                  <a14:compatExt spid="_x0000_s3094"/>
                </a:ext>
                <a:ext uri="{FF2B5EF4-FFF2-40B4-BE49-F238E27FC236}">
                  <a16:creationId xmlns:a16="http://schemas.microsoft.com/office/drawing/2014/main" id="{00000000-0008-0000-0200-00001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137160</xdr:colOff>
          <xdr:row>34</xdr:row>
          <xdr:rowOff>60960</xdr:rowOff>
        </xdr:from>
        <xdr:to>
          <xdr:col>0</xdr:col>
          <xdr:colOff>2171700</xdr:colOff>
          <xdr:row>34</xdr:row>
          <xdr:rowOff>1219200</xdr:rowOff>
        </xdr:to>
        <xdr:sp macro="" textlink="">
          <xdr:nvSpPr>
            <xdr:cNvPr id="3095" name="Object 23" hidden="1">
              <a:extLst>
                <a:ext uri="{63B3BB69-23CF-44E3-9099-C40C66FF867C}">
                  <a14:compatExt spid="_x0000_s3095"/>
                </a:ext>
                <a:ext uri="{FF2B5EF4-FFF2-40B4-BE49-F238E27FC236}">
                  <a16:creationId xmlns:a16="http://schemas.microsoft.com/office/drawing/2014/main" id="{00000000-0008-0000-0200-00001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388620</xdr:colOff>
          <xdr:row>32</xdr:row>
          <xdr:rowOff>129540</xdr:rowOff>
        </xdr:from>
        <xdr:to>
          <xdr:col>0</xdr:col>
          <xdr:colOff>1805940</xdr:colOff>
          <xdr:row>32</xdr:row>
          <xdr:rowOff>1196340</xdr:rowOff>
        </xdr:to>
        <xdr:sp macro="" textlink="">
          <xdr:nvSpPr>
            <xdr:cNvPr id="3096" name="Object 24" hidden="1">
              <a:extLst>
                <a:ext uri="{63B3BB69-23CF-44E3-9099-C40C66FF867C}">
                  <a14:compatExt spid="_x0000_s3096"/>
                </a:ext>
                <a:ext uri="{FF2B5EF4-FFF2-40B4-BE49-F238E27FC236}">
                  <a16:creationId xmlns:a16="http://schemas.microsoft.com/office/drawing/2014/main" id="{00000000-0008-0000-0200-00001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6.emf"/><Relationship Id="rId18" Type="http://schemas.openxmlformats.org/officeDocument/2006/relationships/oleObject" Target="../embeddings/oleObject11.bin"/><Relationship Id="rId26" Type="http://schemas.openxmlformats.org/officeDocument/2006/relationships/oleObject" Target="../embeddings/oleObject15.bin"/><Relationship Id="rId39" Type="http://schemas.openxmlformats.org/officeDocument/2006/relationships/image" Target="../media/image69.emf"/><Relationship Id="rId3" Type="http://schemas.openxmlformats.org/officeDocument/2006/relationships/vmlDrawing" Target="../drawings/vmlDrawing3.vml"/><Relationship Id="rId21" Type="http://schemas.openxmlformats.org/officeDocument/2006/relationships/image" Target="../media/image60.emf"/><Relationship Id="rId34" Type="http://schemas.openxmlformats.org/officeDocument/2006/relationships/oleObject" Target="../embeddings/oleObject19.bin"/><Relationship Id="rId42" Type="http://schemas.openxmlformats.org/officeDocument/2006/relationships/oleObject" Target="../embeddings/oleObject23.bin"/><Relationship Id="rId47" Type="http://schemas.openxmlformats.org/officeDocument/2006/relationships/image" Target="../media/image73.emf"/><Relationship Id="rId50" Type="http://schemas.openxmlformats.org/officeDocument/2006/relationships/oleObject" Target="../embeddings/oleObject27.bin"/><Relationship Id="rId7" Type="http://schemas.openxmlformats.org/officeDocument/2006/relationships/image" Target="../media/image53.emf"/><Relationship Id="rId12" Type="http://schemas.openxmlformats.org/officeDocument/2006/relationships/oleObject" Target="../embeddings/oleObject8.bin"/><Relationship Id="rId17" Type="http://schemas.openxmlformats.org/officeDocument/2006/relationships/image" Target="../media/image58.emf"/><Relationship Id="rId25" Type="http://schemas.openxmlformats.org/officeDocument/2006/relationships/image" Target="../media/image62.emf"/><Relationship Id="rId33" Type="http://schemas.openxmlformats.org/officeDocument/2006/relationships/image" Target="../media/image66.emf"/><Relationship Id="rId38" Type="http://schemas.openxmlformats.org/officeDocument/2006/relationships/oleObject" Target="../embeddings/oleObject21.bin"/><Relationship Id="rId46" Type="http://schemas.openxmlformats.org/officeDocument/2006/relationships/oleObject" Target="../embeddings/oleObject25.bin"/><Relationship Id="rId2" Type="http://schemas.openxmlformats.org/officeDocument/2006/relationships/drawing" Target="../drawings/drawing3.xml"/><Relationship Id="rId16" Type="http://schemas.openxmlformats.org/officeDocument/2006/relationships/oleObject" Target="../embeddings/oleObject10.bin"/><Relationship Id="rId20" Type="http://schemas.openxmlformats.org/officeDocument/2006/relationships/oleObject" Target="../embeddings/oleObject12.bin"/><Relationship Id="rId29" Type="http://schemas.openxmlformats.org/officeDocument/2006/relationships/image" Target="../media/image64.emf"/><Relationship Id="rId41" Type="http://schemas.openxmlformats.org/officeDocument/2006/relationships/image" Target="../media/image70.emf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5.bin"/><Relationship Id="rId11" Type="http://schemas.openxmlformats.org/officeDocument/2006/relationships/image" Target="../media/image55.emf"/><Relationship Id="rId24" Type="http://schemas.openxmlformats.org/officeDocument/2006/relationships/oleObject" Target="../embeddings/oleObject14.bin"/><Relationship Id="rId32" Type="http://schemas.openxmlformats.org/officeDocument/2006/relationships/oleObject" Target="../embeddings/oleObject18.bin"/><Relationship Id="rId37" Type="http://schemas.openxmlformats.org/officeDocument/2006/relationships/image" Target="../media/image68.emf"/><Relationship Id="rId40" Type="http://schemas.openxmlformats.org/officeDocument/2006/relationships/oleObject" Target="../embeddings/oleObject22.bin"/><Relationship Id="rId45" Type="http://schemas.openxmlformats.org/officeDocument/2006/relationships/image" Target="../media/image72.emf"/><Relationship Id="rId5" Type="http://schemas.openxmlformats.org/officeDocument/2006/relationships/image" Target="../media/image52.emf"/><Relationship Id="rId15" Type="http://schemas.openxmlformats.org/officeDocument/2006/relationships/image" Target="../media/image57.emf"/><Relationship Id="rId23" Type="http://schemas.openxmlformats.org/officeDocument/2006/relationships/image" Target="../media/image61.emf"/><Relationship Id="rId28" Type="http://schemas.openxmlformats.org/officeDocument/2006/relationships/oleObject" Target="../embeddings/oleObject16.bin"/><Relationship Id="rId36" Type="http://schemas.openxmlformats.org/officeDocument/2006/relationships/oleObject" Target="../embeddings/oleObject20.bin"/><Relationship Id="rId49" Type="http://schemas.openxmlformats.org/officeDocument/2006/relationships/image" Target="../media/image74.emf"/><Relationship Id="rId10" Type="http://schemas.openxmlformats.org/officeDocument/2006/relationships/oleObject" Target="../embeddings/oleObject7.bin"/><Relationship Id="rId19" Type="http://schemas.openxmlformats.org/officeDocument/2006/relationships/image" Target="../media/image59.emf"/><Relationship Id="rId31" Type="http://schemas.openxmlformats.org/officeDocument/2006/relationships/image" Target="../media/image65.emf"/><Relationship Id="rId44" Type="http://schemas.openxmlformats.org/officeDocument/2006/relationships/oleObject" Target="../embeddings/oleObject24.bin"/><Relationship Id="rId4" Type="http://schemas.openxmlformats.org/officeDocument/2006/relationships/oleObject" Target="../embeddings/oleObject4.bin"/><Relationship Id="rId9" Type="http://schemas.openxmlformats.org/officeDocument/2006/relationships/image" Target="../media/image54.emf"/><Relationship Id="rId14" Type="http://schemas.openxmlformats.org/officeDocument/2006/relationships/oleObject" Target="../embeddings/oleObject9.bin"/><Relationship Id="rId22" Type="http://schemas.openxmlformats.org/officeDocument/2006/relationships/oleObject" Target="../embeddings/oleObject13.bin"/><Relationship Id="rId27" Type="http://schemas.openxmlformats.org/officeDocument/2006/relationships/image" Target="../media/image63.emf"/><Relationship Id="rId30" Type="http://schemas.openxmlformats.org/officeDocument/2006/relationships/oleObject" Target="../embeddings/oleObject17.bin"/><Relationship Id="rId35" Type="http://schemas.openxmlformats.org/officeDocument/2006/relationships/image" Target="../media/image67.emf"/><Relationship Id="rId43" Type="http://schemas.openxmlformats.org/officeDocument/2006/relationships/image" Target="../media/image71.emf"/><Relationship Id="rId48" Type="http://schemas.openxmlformats.org/officeDocument/2006/relationships/oleObject" Target="../embeddings/oleObject26.bin"/><Relationship Id="rId8" Type="http://schemas.openxmlformats.org/officeDocument/2006/relationships/oleObject" Target="../embeddings/oleObject6.bin"/><Relationship Id="rId51" Type="http://schemas.openxmlformats.org/officeDocument/2006/relationships/image" Target="../media/image75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56"/>
  <sheetViews>
    <sheetView tabSelected="1" topLeftCell="A30" zoomScale="80" zoomScaleNormal="80" workbookViewId="0">
      <selection activeCell="A54" sqref="A54"/>
    </sheetView>
  </sheetViews>
  <sheetFormatPr defaultColWidth="8.77734375" defaultRowHeight="13.2" x14ac:dyDescent="0.25"/>
  <cols>
    <col min="1" max="1" width="29.77734375" style="2" bestFit="1" customWidth="1"/>
    <col min="2" max="6" width="29.77734375" style="2" customWidth="1"/>
    <col min="7" max="7" width="18.33203125" style="2" customWidth="1"/>
    <col min="8" max="8" width="21.33203125" style="2" bestFit="1" customWidth="1"/>
    <col min="9" max="9" width="19.77734375" style="2" bestFit="1" customWidth="1"/>
    <col min="10" max="10" width="20.6640625" style="2" bestFit="1" customWidth="1"/>
    <col min="11" max="11" width="19.21875" style="2" bestFit="1" customWidth="1"/>
    <col min="12" max="12" width="20.6640625" style="2" bestFit="1" customWidth="1"/>
    <col min="13" max="13" width="19.21875" style="2" bestFit="1" customWidth="1"/>
    <col min="14" max="14" width="20.6640625" style="2" bestFit="1" customWidth="1"/>
    <col min="15" max="15" width="19.21875" style="2" bestFit="1" customWidth="1"/>
    <col min="16" max="16" width="20.6640625" style="2" bestFit="1" customWidth="1"/>
    <col min="17" max="17" width="19.21875" style="2" bestFit="1" customWidth="1"/>
    <col min="18" max="16384" width="8.77734375" style="2"/>
  </cols>
  <sheetData>
    <row r="1" spans="1:17" ht="90" customHeight="1" x14ac:dyDescent="0.25"/>
    <row r="2" spans="1:17" x14ac:dyDescent="0.25">
      <c r="A2" s="7" t="s">
        <v>79</v>
      </c>
      <c r="B2" s="7"/>
      <c r="C2" s="7"/>
      <c r="D2" s="7"/>
      <c r="E2" s="7"/>
      <c r="F2" s="7"/>
      <c r="G2" s="7"/>
    </row>
    <row r="3" spans="1:17" s="6" customFormat="1" x14ac:dyDescent="0.25">
      <c r="A3" s="6" t="s">
        <v>0</v>
      </c>
      <c r="B3" s="6" t="s">
        <v>80</v>
      </c>
      <c r="C3" s="6" t="s">
        <v>81</v>
      </c>
      <c r="D3" s="8" t="s">
        <v>82</v>
      </c>
      <c r="E3" s="8" t="s">
        <v>83</v>
      </c>
      <c r="F3" s="8" t="s">
        <v>84</v>
      </c>
      <c r="G3" s="8" t="s">
        <v>171</v>
      </c>
      <c r="H3" s="6" t="s">
        <v>1</v>
      </c>
      <c r="I3" s="6" t="s">
        <v>2</v>
      </c>
      <c r="J3" s="6" t="s">
        <v>3</v>
      </c>
      <c r="K3" s="6" t="s">
        <v>4</v>
      </c>
      <c r="L3" s="6" t="s">
        <v>5</v>
      </c>
      <c r="M3" s="6" t="s">
        <v>6</v>
      </c>
      <c r="N3" s="6" t="s">
        <v>7</v>
      </c>
      <c r="O3" s="6" t="s">
        <v>8</v>
      </c>
      <c r="P3" s="6" t="s">
        <v>9</v>
      </c>
      <c r="Q3" s="6" t="s">
        <v>10</v>
      </c>
    </row>
    <row r="4" spans="1:17" x14ac:dyDescent="0.25">
      <c r="A4" s="2" t="s">
        <v>11</v>
      </c>
      <c r="B4" s="9" t="s">
        <v>85</v>
      </c>
      <c r="C4" s="33">
        <f>(J4+L4+N4+P4)/H4</f>
        <v>15.272473422570302</v>
      </c>
      <c r="D4" s="10" t="s">
        <v>86</v>
      </c>
      <c r="E4" s="34">
        <f>(L4-N4)/(L4+N4)</f>
        <v>0.13400565702633591</v>
      </c>
      <c r="F4" s="34">
        <f>(J4-P4)/(J4+P4)</f>
        <v>-6.2984102656837035E-4</v>
      </c>
      <c r="G4" s="33">
        <f>(L4+N4)/(J4+P4)</f>
        <v>2.4380252288552611</v>
      </c>
      <c r="H4" s="2">
        <v>1060.92652</v>
      </c>
      <c r="I4" s="2">
        <v>2.94</v>
      </c>
      <c r="J4" s="2">
        <v>2354.9517099999998</v>
      </c>
      <c r="K4" s="2">
        <v>6.52</v>
      </c>
      <c r="L4" s="2">
        <v>6514.9193699999996</v>
      </c>
      <c r="M4" s="2">
        <v>18.03</v>
      </c>
      <c r="N4" s="2">
        <v>4975.1809300000004</v>
      </c>
      <c r="O4" s="2">
        <v>13.77</v>
      </c>
      <c r="P4" s="2">
        <v>2357.9200700000001</v>
      </c>
      <c r="Q4" s="2">
        <v>6.53</v>
      </c>
    </row>
    <row r="5" spans="1:17" ht="14.4" x14ac:dyDescent="0.3">
      <c r="A5" s="2" t="s">
        <v>12</v>
      </c>
      <c r="B5" s="9" t="s">
        <v>85</v>
      </c>
      <c r="C5" s="33">
        <f t="shared" ref="C5:C51" si="0">(J5+L5+N5+P5)/H5</f>
        <v>14.125819554340216</v>
      </c>
      <c r="D5" s="11" t="s">
        <v>87</v>
      </c>
      <c r="E5" s="34">
        <f t="shared" ref="E5:E51" si="1">(L5-N5)/(L5+N5)</f>
        <v>-5.2122054156883146E-2</v>
      </c>
      <c r="F5" s="34">
        <f t="shared" ref="F5:F51" si="2">(J5-P5)/(J5+P5)</f>
        <v>1.741865277189443E-2</v>
      </c>
      <c r="G5" s="33">
        <f t="shared" ref="G5:G51" si="3">(L5+N5)/(J5+P5)</f>
        <v>0.7625622765530885</v>
      </c>
      <c r="H5" s="2">
        <v>1342.78619</v>
      </c>
      <c r="I5" s="2">
        <v>2.86</v>
      </c>
      <c r="J5" s="2">
        <v>5474.5162499999997</v>
      </c>
      <c r="K5" s="2">
        <v>11.67</v>
      </c>
      <c r="L5" s="2">
        <v>3889.3210100000001</v>
      </c>
      <c r="M5" s="2">
        <v>8.2899999999999991</v>
      </c>
      <c r="N5" s="2">
        <v>4317.0541400000002</v>
      </c>
      <c r="O5" s="2">
        <v>9.2100000000000009</v>
      </c>
      <c r="P5" s="2">
        <v>5287.0640199999998</v>
      </c>
      <c r="Q5" s="2">
        <v>11.27</v>
      </c>
    </row>
    <row r="6" spans="1:17" x14ac:dyDescent="0.25">
      <c r="A6" s="2" t="s">
        <v>13</v>
      </c>
      <c r="B6" s="9" t="s">
        <v>85</v>
      </c>
      <c r="C6" s="33">
        <f t="shared" si="0"/>
        <v>13.661742786052418</v>
      </c>
      <c r="D6" s="10" t="s">
        <v>88</v>
      </c>
      <c r="E6" s="34">
        <f t="shared" si="1"/>
        <v>2.8749016212960385E-3</v>
      </c>
      <c r="F6" s="34">
        <f t="shared" si="2"/>
        <v>-0.179465262849308</v>
      </c>
      <c r="G6" s="33">
        <f t="shared" si="3"/>
        <v>2.3827504655748553</v>
      </c>
      <c r="H6" s="2">
        <v>1323.7946199999999</v>
      </c>
      <c r="I6" s="2">
        <v>3.21</v>
      </c>
      <c r="J6" s="2">
        <v>2193.4297499999998</v>
      </c>
      <c r="K6" s="2">
        <v>5.32</v>
      </c>
      <c r="L6" s="2">
        <v>6387.8113800000001</v>
      </c>
      <c r="M6" s="3">
        <v>15.5</v>
      </c>
      <c r="N6" s="2">
        <v>6351.1880099999998</v>
      </c>
      <c r="O6" s="2">
        <v>15.41</v>
      </c>
      <c r="P6" s="2">
        <v>3152.91246</v>
      </c>
      <c r="Q6" s="2">
        <v>7.65</v>
      </c>
    </row>
    <row r="7" spans="1:17" ht="14.4" x14ac:dyDescent="0.3">
      <c r="A7" s="2" t="s">
        <v>14</v>
      </c>
      <c r="B7" s="9" t="s">
        <v>85</v>
      </c>
      <c r="C7" s="33">
        <f t="shared" si="0"/>
        <v>12.951196961091096</v>
      </c>
      <c r="D7" s="11" t="s">
        <v>89</v>
      </c>
      <c r="E7" s="34">
        <f t="shared" si="1"/>
        <v>0.3500114657752732</v>
      </c>
      <c r="F7" s="34">
        <f t="shared" si="2"/>
        <v>-0.7176071290686169</v>
      </c>
      <c r="G7" s="33">
        <f t="shared" si="3"/>
        <v>0.20260332205671239</v>
      </c>
      <c r="H7" s="2">
        <v>1393.74497</v>
      </c>
      <c r="I7" s="2">
        <v>3.59</v>
      </c>
      <c r="J7" s="2">
        <v>2119.3103299999998</v>
      </c>
      <c r="K7" s="2">
        <v>5.46</v>
      </c>
      <c r="L7" s="2">
        <v>2052.6969899999999</v>
      </c>
      <c r="M7" s="2">
        <v>5.29</v>
      </c>
      <c r="N7" s="2">
        <v>988.30975999999998</v>
      </c>
      <c r="O7" s="2">
        <v>2.5499999999999998</v>
      </c>
      <c r="P7" s="2">
        <v>12890.348540000001</v>
      </c>
      <c r="Q7" s="2">
        <v>33.21</v>
      </c>
    </row>
    <row r="8" spans="1:17" x14ac:dyDescent="0.25">
      <c r="A8" s="2" t="s">
        <v>15</v>
      </c>
      <c r="B8" s="9" t="s">
        <v>85</v>
      </c>
      <c r="C8" s="33">
        <f t="shared" si="0"/>
        <v>12.781406426857298</v>
      </c>
      <c r="D8" s="10" t="s">
        <v>90</v>
      </c>
      <c r="E8" s="34">
        <f t="shared" si="1"/>
        <v>-0.38418108305530269</v>
      </c>
      <c r="F8" s="34">
        <f t="shared" si="2"/>
        <v>-1.5928518605841085E-2</v>
      </c>
      <c r="G8" s="33">
        <f t="shared" si="3"/>
        <v>4.1052225293411171</v>
      </c>
      <c r="H8" s="2">
        <v>1294.82041</v>
      </c>
      <c r="I8" s="2">
        <v>3.21</v>
      </c>
      <c r="J8" s="2">
        <v>1595.03477</v>
      </c>
      <c r="K8" s="2">
        <v>3.95</v>
      </c>
      <c r="L8" s="2">
        <v>4097.6346899999999</v>
      </c>
      <c r="M8" s="2">
        <v>10.14</v>
      </c>
      <c r="N8" s="2">
        <v>9210.2861200000007</v>
      </c>
      <c r="O8" s="3">
        <v>22.8</v>
      </c>
      <c r="P8" s="2">
        <v>1646.6703299999999</v>
      </c>
      <c r="Q8" s="2">
        <v>4.08</v>
      </c>
    </row>
    <row r="9" spans="1:17" x14ac:dyDescent="0.25">
      <c r="A9" s="2" t="s">
        <v>16</v>
      </c>
      <c r="B9" s="9" t="s">
        <v>85</v>
      </c>
      <c r="C9" s="33">
        <f t="shared" si="0"/>
        <v>11.660439213859519</v>
      </c>
      <c r="D9" s="10" t="s">
        <v>91</v>
      </c>
      <c r="E9" s="34">
        <f t="shared" si="1"/>
        <v>0.85974779936790013</v>
      </c>
      <c r="F9" s="34">
        <f t="shared" si="2"/>
        <v>-0.26922429666240072</v>
      </c>
      <c r="G9" s="33">
        <f t="shared" si="3"/>
        <v>11.556249122256302</v>
      </c>
      <c r="H9" s="2">
        <v>1354.9349299999999</v>
      </c>
      <c r="I9" s="2">
        <v>3.07</v>
      </c>
      <c r="J9" s="2">
        <v>459.75612999999998</v>
      </c>
      <c r="K9" s="2">
        <v>1.04</v>
      </c>
      <c r="L9" s="2">
        <v>13521.17326</v>
      </c>
      <c r="M9" s="2">
        <v>30.59</v>
      </c>
      <c r="N9" s="2">
        <v>1019.69434</v>
      </c>
      <c r="O9" s="2">
        <v>2.31</v>
      </c>
      <c r="P9" s="2">
        <v>798.51265999999998</v>
      </c>
      <c r="Q9" s="2">
        <v>1.81</v>
      </c>
    </row>
    <row r="10" spans="1:17" ht="14.4" x14ac:dyDescent="0.3">
      <c r="A10" s="2" t="s">
        <v>17</v>
      </c>
      <c r="B10" s="9" t="s">
        <v>85</v>
      </c>
      <c r="C10" s="33">
        <f t="shared" si="0"/>
        <v>15.913729805608005</v>
      </c>
      <c r="D10" s="11" t="s">
        <v>92</v>
      </c>
      <c r="E10" s="34">
        <f t="shared" si="1"/>
        <v>0.64786274411973133</v>
      </c>
      <c r="F10" s="34">
        <f t="shared" si="2"/>
        <v>-0.36728053139378902</v>
      </c>
      <c r="G10" s="33">
        <f t="shared" si="3"/>
        <v>3.8780843790366419</v>
      </c>
      <c r="H10" s="4">
        <v>1087.8019999999999</v>
      </c>
      <c r="I10" s="2">
        <v>2.86</v>
      </c>
      <c r="J10" s="2">
        <v>1122.67416</v>
      </c>
      <c r="K10" s="2">
        <v>2.95</v>
      </c>
      <c r="L10" s="4">
        <v>11339.158299999999</v>
      </c>
      <c r="M10" s="2">
        <v>29.78</v>
      </c>
      <c r="N10" s="2">
        <v>2423.1023500000001</v>
      </c>
      <c r="O10" s="2">
        <v>6.36</v>
      </c>
      <c r="P10" s="4">
        <v>2426.0522999999998</v>
      </c>
      <c r="Q10" s="2">
        <v>6.37</v>
      </c>
    </row>
    <row r="11" spans="1:17" ht="14.4" x14ac:dyDescent="0.3">
      <c r="A11" s="2" t="s">
        <v>18</v>
      </c>
      <c r="B11" s="9" t="s">
        <v>85</v>
      </c>
      <c r="C11" s="33">
        <f t="shared" si="0"/>
        <v>11.132392274300816</v>
      </c>
      <c r="D11" s="11" t="s">
        <v>93</v>
      </c>
      <c r="E11" s="34">
        <f t="shared" si="1"/>
        <v>0.22103778823118855</v>
      </c>
      <c r="F11" s="34">
        <f t="shared" si="2"/>
        <v>8.6890883854764317E-2</v>
      </c>
      <c r="G11" s="33">
        <f t="shared" si="3"/>
        <v>0.95957136550467825</v>
      </c>
      <c r="H11" s="2">
        <v>1644.46786</v>
      </c>
      <c r="I11" s="2">
        <v>4.04</v>
      </c>
      <c r="J11" s="2">
        <v>5077.0186299999996</v>
      </c>
      <c r="K11" s="2">
        <v>12.48</v>
      </c>
      <c r="L11" s="2">
        <v>5473.0472200000004</v>
      </c>
      <c r="M11" s="2">
        <v>13.46</v>
      </c>
      <c r="N11" s="2">
        <v>3491.5356499999998</v>
      </c>
      <c r="O11" s="2">
        <v>8.59</v>
      </c>
      <c r="P11" s="4">
        <v>4265.2597999999998</v>
      </c>
      <c r="Q11" s="2">
        <v>10.49</v>
      </c>
    </row>
    <row r="12" spans="1:17" ht="14.4" x14ac:dyDescent="0.3">
      <c r="A12" s="2" t="s">
        <v>19</v>
      </c>
      <c r="B12" s="9" t="s">
        <v>85</v>
      </c>
      <c r="C12" s="33">
        <f t="shared" si="0"/>
        <v>8.0482980248714071</v>
      </c>
      <c r="D12" s="11" t="s">
        <v>94</v>
      </c>
      <c r="E12" s="34">
        <f t="shared" si="1"/>
        <v>0.12726584507602809</v>
      </c>
      <c r="F12" s="34">
        <f t="shared" si="2"/>
        <v>2.6860644742160702E-3</v>
      </c>
      <c r="G12" s="33">
        <f t="shared" si="3"/>
        <v>0.90787891228189077</v>
      </c>
      <c r="H12" s="2">
        <v>1479.4064599999999</v>
      </c>
      <c r="I12" s="2">
        <v>3.26</v>
      </c>
      <c r="J12" s="2">
        <v>3128.7851099999998</v>
      </c>
      <c r="K12" s="3">
        <v>6.9</v>
      </c>
      <c r="L12" s="2">
        <v>3193.4861299999998</v>
      </c>
      <c r="M12" s="2">
        <v>7.04</v>
      </c>
      <c r="N12" s="2">
        <v>2472.41095</v>
      </c>
      <c r="O12" s="2">
        <v>5.45</v>
      </c>
      <c r="P12" s="4">
        <v>3112.0219000000002</v>
      </c>
      <c r="Q12" s="2">
        <v>6.86</v>
      </c>
    </row>
    <row r="13" spans="1:17" ht="14.4" x14ac:dyDescent="0.3">
      <c r="A13" s="2" t="s">
        <v>20</v>
      </c>
      <c r="B13" s="9" t="s">
        <v>85</v>
      </c>
      <c r="C13" s="33">
        <f t="shared" si="0"/>
        <v>7.2233021943583395</v>
      </c>
      <c r="D13" s="11" t="s">
        <v>95</v>
      </c>
      <c r="E13" s="34">
        <f t="shared" si="1"/>
        <v>-0.48412666386991204</v>
      </c>
      <c r="F13" s="34">
        <f t="shared" si="2"/>
        <v>8.4426247078457764E-2</v>
      </c>
      <c r="G13" s="33">
        <f t="shared" si="3"/>
        <v>4.6169459182138075</v>
      </c>
      <c r="H13" s="4">
        <v>966.04549999999995</v>
      </c>
      <c r="I13" s="2">
        <v>3.85</v>
      </c>
      <c r="J13" s="2">
        <v>673.60166000000004</v>
      </c>
      <c r="K13" s="2">
        <v>2.68</v>
      </c>
      <c r="L13" s="4">
        <v>1479.4523999999999</v>
      </c>
      <c r="M13" s="2">
        <v>5.89</v>
      </c>
      <c r="N13" s="2">
        <v>4256.2671899999996</v>
      </c>
      <c r="O13" s="2">
        <v>16.940000000000001</v>
      </c>
      <c r="P13" s="2">
        <v>568.71732999999995</v>
      </c>
      <c r="Q13" s="2">
        <v>2.2599999999999998</v>
      </c>
    </row>
    <row r="14" spans="1:17" ht="14.4" x14ac:dyDescent="0.3">
      <c r="A14" s="2" t="s">
        <v>21</v>
      </c>
      <c r="B14" s="9" t="s">
        <v>85</v>
      </c>
      <c r="C14" s="33">
        <f t="shared" si="0"/>
        <v>7.6756506647792717</v>
      </c>
      <c r="D14" s="11" t="s">
        <v>96</v>
      </c>
      <c r="E14" s="34">
        <f t="shared" si="1"/>
        <v>-0.16540816568672989</v>
      </c>
      <c r="F14" s="34">
        <f t="shared" si="2"/>
        <v>0.18743543952561995</v>
      </c>
      <c r="G14" s="33">
        <f t="shared" si="3"/>
        <v>3.555774111244729</v>
      </c>
      <c r="H14" s="2">
        <v>911.77557000000002</v>
      </c>
      <c r="I14" s="2">
        <v>3.86</v>
      </c>
      <c r="J14" s="4">
        <v>912.05489999999998</v>
      </c>
      <c r="K14" s="2">
        <v>3.86</v>
      </c>
      <c r="L14" s="2">
        <v>2279.3933099999999</v>
      </c>
      <c r="M14" s="2">
        <v>9.65</v>
      </c>
      <c r="N14" s="2">
        <v>3182.9014699999998</v>
      </c>
      <c r="O14" s="2">
        <v>13.48</v>
      </c>
      <c r="P14" s="2">
        <v>624.12108000000001</v>
      </c>
      <c r="Q14" s="2">
        <v>2.64</v>
      </c>
    </row>
    <row r="15" spans="1:17" ht="14.4" x14ac:dyDescent="0.3">
      <c r="A15" s="2" t="s">
        <v>22</v>
      </c>
      <c r="B15" s="9" t="s">
        <v>85</v>
      </c>
      <c r="C15" s="33">
        <f t="shared" si="0"/>
        <v>8.9908201829781298</v>
      </c>
      <c r="D15" s="11" t="s">
        <v>97</v>
      </c>
      <c r="E15" s="34">
        <f t="shared" si="1"/>
        <v>0.50568591196631363</v>
      </c>
      <c r="F15" s="34">
        <f t="shared" si="2"/>
        <v>-0.55135424684014744</v>
      </c>
      <c r="G15" s="33">
        <f t="shared" si="3"/>
        <v>1.291362144234675</v>
      </c>
      <c r="H15" s="2">
        <v>909.39939000000004</v>
      </c>
      <c r="I15" s="3">
        <v>3.5</v>
      </c>
      <c r="J15" s="2">
        <v>800.44925000000001</v>
      </c>
      <c r="K15" s="2">
        <v>3.08</v>
      </c>
      <c r="L15" s="2">
        <v>3469.06693</v>
      </c>
      <c r="M15" s="2">
        <v>13.36</v>
      </c>
      <c r="N15" s="2">
        <v>1138.88869</v>
      </c>
      <c r="O15" s="2">
        <v>4.3899999999999997</v>
      </c>
      <c r="P15" s="2">
        <v>2767.8415199999999</v>
      </c>
      <c r="Q15" s="2">
        <v>10.66</v>
      </c>
    </row>
    <row r="16" spans="1:17" ht="14.4" x14ac:dyDescent="0.3">
      <c r="A16" s="2" t="s">
        <v>23</v>
      </c>
      <c r="B16" s="9" t="s">
        <v>85</v>
      </c>
      <c r="C16" s="33">
        <f t="shared" si="0"/>
        <v>7.885953966190927</v>
      </c>
      <c r="D16" s="11" t="s">
        <v>98</v>
      </c>
      <c r="E16" s="34">
        <f t="shared" si="1"/>
        <v>0.48106983666678815</v>
      </c>
      <c r="F16" s="34">
        <f t="shared" si="2"/>
        <v>5.0598566326714632E-2</v>
      </c>
      <c r="G16" s="33">
        <f t="shared" si="3"/>
        <v>5.9455219143253482</v>
      </c>
      <c r="H16" s="2">
        <v>751.98686999999995</v>
      </c>
      <c r="I16" s="2">
        <v>3.56</v>
      </c>
      <c r="J16" s="4">
        <v>448.50409999999999</v>
      </c>
      <c r="K16" s="2">
        <v>2.12</v>
      </c>
      <c r="L16" s="2">
        <v>3759.1974300000002</v>
      </c>
      <c r="M16" s="2">
        <v>17.78</v>
      </c>
      <c r="N16" s="2">
        <v>1317.12961</v>
      </c>
      <c r="O16" s="2">
        <v>6.23</v>
      </c>
      <c r="P16" s="4">
        <v>405.30270000000002</v>
      </c>
      <c r="Q16" s="2">
        <v>1.92</v>
      </c>
    </row>
    <row r="17" spans="1:17" x14ac:dyDescent="0.25">
      <c r="A17" s="2" t="s">
        <v>24</v>
      </c>
      <c r="B17" s="9" t="s">
        <v>85</v>
      </c>
      <c r="C17" s="33">
        <f t="shared" si="0"/>
        <v>6.6053892556948925</v>
      </c>
      <c r="D17" s="10" t="s">
        <v>99</v>
      </c>
      <c r="E17" s="34">
        <f t="shared" si="1"/>
        <v>2.3845976934486219E-2</v>
      </c>
      <c r="F17" s="34">
        <f t="shared" si="2"/>
        <v>5.6935325910155134E-2</v>
      </c>
      <c r="G17" s="33">
        <f t="shared" si="3"/>
        <v>2.0506394033008264</v>
      </c>
      <c r="H17" s="2">
        <v>920.00644999999997</v>
      </c>
      <c r="I17" s="2">
        <v>3.84</v>
      </c>
      <c r="J17" s="2">
        <v>1052.7295899999999</v>
      </c>
      <c r="K17" s="2">
        <v>4.3899999999999997</v>
      </c>
      <c r="L17" s="2">
        <v>2091.1844599999999</v>
      </c>
      <c r="M17" s="2">
        <v>8.7200000000000006</v>
      </c>
      <c r="N17" s="2">
        <v>1993.7746199999999</v>
      </c>
      <c r="O17" s="2">
        <v>8.31</v>
      </c>
      <c r="P17" s="2">
        <v>939.31205</v>
      </c>
      <c r="Q17" s="2">
        <v>3.92</v>
      </c>
    </row>
    <row r="18" spans="1:17" ht="14.4" x14ac:dyDescent="0.3">
      <c r="A18" s="2" t="s">
        <v>25</v>
      </c>
      <c r="B18" s="9" t="s">
        <v>85</v>
      </c>
      <c r="C18" s="33">
        <f t="shared" si="0"/>
        <v>9.0412853614209645</v>
      </c>
      <c r="D18" s="11" t="s">
        <v>100</v>
      </c>
      <c r="E18" s="34">
        <f t="shared" si="1"/>
        <v>0.56915056592863633</v>
      </c>
      <c r="F18" s="34">
        <f t="shared" si="2"/>
        <v>-0.11094454763070942</v>
      </c>
      <c r="G18" s="33">
        <f t="shared" si="3"/>
        <v>7.4895622611016384</v>
      </c>
      <c r="H18" s="2">
        <v>745.82198000000005</v>
      </c>
      <c r="I18" s="3">
        <v>2.9</v>
      </c>
      <c r="J18" s="2">
        <v>353.08470999999997</v>
      </c>
      <c r="K18" s="2">
        <v>1.37</v>
      </c>
      <c r="L18" s="2">
        <v>4667.3580099999999</v>
      </c>
      <c r="M18" s="2">
        <v>18.12</v>
      </c>
      <c r="N18" s="2">
        <v>1281.5395799999999</v>
      </c>
      <c r="O18" s="2">
        <v>4.9800000000000004</v>
      </c>
      <c r="P18" s="2">
        <v>441.20704999999998</v>
      </c>
      <c r="Q18" s="2">
        <v>1.71</v>
      </c>
    </row>
    <row r="19" spans="1:17" ht="14.4" x14ac:dyDescent="0.3">
      <c r="A19" s="2" t="s">
        <v>26</v>
      </c>
      <c r="B19" s="9" t="s">
        <v>85</v>
      </c>
      <c r="C19" s="33">
        <f t="shared" si="0"/>
        <v>7.629796964521554</v>
      </c>
      <c r="D19" s="11" t="s">
        <v>101</v>
      </c>
      <c r="E19" s="34">
        <f t="shared" si="1"/>
        <v>-0.13943048652623566</v>
      </c>
      <c r="F19" s="34">
        <f t="shared" si="2"/>
        <v>0.62942803402723746</v>
      </c>
      <c r="G19" s="33">
        <f t="shared" si="3"/>
        <v>4.7995346696477093</v>
      </c>
      <c r="H19" s="4">
        <v>1002.1155</v>
      </c>
      <c r="I19" s="2">
        <v>3.65</v>
      </c>
      <c r="J19" s="2">
        <v>1074.0952600000001</v>
      </c>
      <c r="K19" s="2">
        <v>3.92</v>
      </c>
      <c r="L19" s="2">
        <v>2722.6555800000001</v>
      </c>
      <c r="M19" s="2">
        <v>9.93</v>
      </c>
      <c r="N19" s="2">
        <v>3604.91131</v>
      </c>
      <c r="O19" s="2">
        <v>13.14</v>
      </c>
      <c r="P19" s="2">
        <v>244.27565000000001</v>
      </c>
      <c r="Q19" s="5">
        <v>0.89</v>
      </c>
    </row>
    <row r="20" spans="1:17" x14ac:dyDescent="0.25">
      <c r="A20" s="2" t="s">
        <v>27</v>
      </c>
      <c r="B20" s="9" t="s">
        <v>85</v>
      </c>
      <c r="C20" s="33">
        <f t="shared" si="0"/>
        <v>7.7043252975592615</v>
      </c>
      <c r="D20" s="10" t="s">
        <v>102</v>
      </c>
      <c r="E20" s="34">
        <f t="shared" si="1"/>
        <v>0.25825492795951177</v>
      </c>
      <c r="F20" s="34">
        <f t="shared" si="2"/>
        <v>3.0936246346339947E-2</v>
      </c>
      <c r="G20" s="33">
        <f t="shared" si="3"/>
        <v>1.4915230385712726</v>
      </c>
      <c r="H20" s="2">
        <v>938.45844</v>
      </c>
      <c r="I20" s="2">
        <v>3.53</v>
      </c>
      <c r="J20" s="2">
        <v>1495.8448900000001</v>
      </c>
      <c r="K20" s="2">
        <v>5.63</v>
      </c>
      <c r="L20" s="2">
        <v>2723.0358500000002</v>
      </c>
      <c r="M20" s="2">
        <v>10.25</v>
      </c>
      <c r="N20" s="2">
        <v>1605.23784</v>
      </c>
      <c r="O20" s="2">
        <v>6.04</v>
      </c>
      <c r="P20" s="2">
        <v>1406.07052</v>
      </c>
      <c r="Q20" s="2">
        <v>5.29</v>
      </c>
    </row>
    <row r="21" spans="1:17" ht="14.4" x14ac:dyDescent="0.3">
      <c r="A21" s="2" t="s">
        <v>28</v>
      </c>
      <c r="B21" s="9" t="s">
        <v>85</v>
      </c>
      <c r="C21" s="33">
        <f t="shared" si="0"/>
        <v>8.032872033151282</v>
      </c>
      <c r="D21" s="11" t="s">
        <v>103</v>
      </c>
      <c r="E21" s="34">
        <f t="shared" si="1"/>
        <v>0.32755892144513338</v>
      </c>
      <c r="F21" s="34">
        <f t="shared" si="2"/>
        <v>-4.9750634357476221E-3</v>
      </c>
      <c r="G21" s="33">
        <f t="shared" si="3"/>
        <v>1.3831363175442446</v>
      </c>
      <c r="H21" s="2">
        <v>1052.57347</v>
      </c>
      <c r="I21" s="2">
        <v>3.58</v>
      </c>
      <c r="J21" s="2">
        <v>1765.1367299999999</v>
      </c>
      <c r="K21" s="3">
        <v>6</v>
      </c>
      <c r="L21" s="2">
        <v>3257.3406399999999</v>
      </c>
      <c r="M21" s="2">
        <v>11.08</v>
      </c>
      <c r="N21" s="2">
        <v>1649.92274</v>
      </c>
      <c r="O21" s="2">
        <v>5.61</v>
      </c>
      <c r="P21" s="2">
        <v>1782.7878800000001</v>
      </c>
      <c r="Q21" s="2">
        <v>6.06</v>
      </c>
    </row>
    <row r="22" spans="1:17" x14ac:dyDescent="0.25">
      <c r="A22" s="2" t="s">
        <v>29</v>
      </c>
      <c r="B22" s="9" t="s">
        <v>85</v>
      </c>
      <c r="C22" s="33">
        <f t="shared" si="0"/>
        <v>8.0561812814294953</v>
      </c>
      <c r="D22" s="10" t="s">
        <v>104</v>
      </c>
      <c r="E22" s="34">
        <f t="shared" si="1"/>
        <v>0.19184320294318302</v>
      </c>
      <c r="F22" s="34">
        <f t="shared" si="2"/>
        <v>1.3534712461991086E-3</v>
      </c>
      <c r="G22" s="33">
        <f t="shared" si="3"/>
        <v>1.4823536158198241</v>
      </c>
      <c r="H22" s="2">
        <v>964.88382999999999</v>
      </c>
      <c r="I22" s="2">
        <v>3.85</v>
      </c>
      <c r="J22" s="2">
        <v>1567.8265799999999</v>
      </c>
      <c r="K22" s="2">
        <v>6.26</v>
      </c>
      <c r="L22" s="2">
        <v>2766.1871299999998</v>
      </c>
      <c r="M22" s="2">
        <v>11.04</v>
      </c>
      <c r="N22" s="2">
        <v>1875.67704</v>
      </c>
      <c r="O22" s="2">
        <v>7.49</v>
      </c>
      <c r="P22" s="4">
        <v>1563.5882999999999</v>
      </c>
      <c r="Q22" s="2">
        <v>6.24</v>
      </c>
    </row>
    <row r="23" spans="1:17" x14ac:dyDescent="0.25">
      <c r="A23" s="2" t="s">
        <v>30</v>
      </c>
      <c r="B23" s="9" t="s">
        <v>85</v>
      </c>
      <c r="C23" s="33">
        <f t="shared" si="0"/>
        <v>8.1735774238120715</v>
      </c>
      <c r="D23" s="10" t="s">
        <v>105</v>
      </c>
      <c r="E23" s="34">
        <f t="shared" si="1"/>
        <v>-9.9964360004592981E-2</v>
      </c>
      <c r="F23" s="34">
        <f t="shared" si="2"/>
        <v>-0.25053764756588837</v>
      </c>
      <c r="G23" s="33">
        <f t="shared" si="3"/>
        <v>1.3191906680416925</v>
      </c>
      <c r="H23" s="2">
        <v>1008.24143</v>
      </c>
      <c r="I23" s="2">
        <v>3.75</v>
      </c>
      <c r="J23" s="2">
        <v>1331.55801</v>
      </c>
      <c r="K23" s="2">
        <v>4.95</v>
      </c>
      <c r="L23" s="2">
        <v>2109.49037</v>
      </c>
      <c r="M23" s="2">
        <v>7.85</v>
      </c>
      <c r="N23" s="2">
        <v>2578.0803799999999</v>
      </c>
      <c r="O23" s="2">
        <v>9.59</v>
      </c>
      <c r="P23" s="2">
        <v>2221.8106299999999</v>
      </c>
      <c r="Q23" s="2">
        <v>8.27</v>
      </c>
    </row>
    <row r="24" spans="1:17" ht="14.4" x14ac:dyDescent="0.3">
      <c r="A24" s="2" t="s">
        <v>31</v>
      </c>
      <c r="B24" s="9" t="s">
        <v>85</v>
      </c>
      <c r="C24" s="33">
        <f t="shared" si="0"/>
        <v>7.7522799410429428</v>
      </c>
      <c r="D24" s="11" t="s">
        <v>106</v>
      </c>
      <c r="E24" s="34">
        <f t="shared" si="1"/>
        <v>0.47557070648326955</v>
      </c>
      <c r="F24" s="34">
        <f t="shared" si="2"/>
        <v>-0.23719907281581554</v>
      </c>
      <c r="G24" s="33">
        <f t="shared" si="3"/>
        <v>4.3601934653680781</v>
      </c>
      <c r="H24" s="2">
        <v>1076.01028</v>
      </c>
      <c r="I24" s="2">
        <v>3.76</v>
      </c>
      <c r="J24" s="2">
        <v>593.53539000000001</v>
      </c>
      <c r="K24" s="2">
        <v>2.0699999999999998</v>
      </c>
      <c r="L24" s="2">
        <v>5006.1192600000004</v>
      </c>
      <c r="M24" s="3">
        <v>17.5</v>
      </c>
      <c r="N24" s="2">
        <v>1779.2136800000001</v>
      </c>
      <c r="O24" s="2">
        <v>6.22</v>
      </c>
      <c r="P24" s="2">
        <v>962.66458</v>
      </c>
      <c r="Q24" s="2">
        <v>3.36</v>
      </c>
    </row>
    <row r="25" spans="1:17" ht="14.4" x14ac:dyDescent="0.3">
      <c r="A25" s="2" t="s">
        <v>32</v>
      </c>
      <c r="B25" s="9" t="s">
        <v>85</v>
      </c>
      <c r="C25" s="33">
        <f t="shared" si="0"/>
        <v>8.9712191743967207</v>
      </c>
      <c r="D25" s="11" t="s">
        <v>107</v>
      </c>
      <c r="E25" s="34">
        <f t="shared" si="1"/>
        <v>6.0082054844294505E-3</v>
      </c>
      <c r="F25" s="34">
        <f>(J25-P25)/(J25+P25)</f>
        <v>6.2018699668213946E-2</v>
      </c>
      <c r="G25" s="33">
        <f t="shared" si="3"/>
        <v>2.5420346400904319</v>
      </c>
      <c r="H25" s="2">
        <v>1000.07694</v>
      </c>
      <c r="I25" s="2">
        <v>3.29</v>
      </c>
      <c r="J25" s="2">
        <v>1345.0370399999999</v>
      </c>
      <c r="K25" s="2">
        <v>4.42</v>
      </c>
      <c r="L25" s="2">
        <v>3238.80699</v>
      </c>
      <c r="M25" s="2">
        <v>10.65</v>
      </c>
      <c r="N25" s="2">
        <v>3200.12059</v>
      </c>
      <c r="O25" s="2">
        <v>10.52</v>
      </c>
      <c r="P25" s="4">
        <v>1187.9448</v>
      </c>
      <c r="Q25" s="2">
        <v>3.91</v>
      </c>
    </row>
    <row r="26" spans="1:17" x14ac:dyDescent="0.25">
      <c r="A26" s="2" t="s">
        <v>33</v>
      </c>
      <c r="B26" s="9" t="s">
        <v>85</v>
      </c>
      <c r="C26" s="33">
        <f t="shared" si="0"/>
        <v>10.521939548931824</v>
      </c>
      <c r="D26" s="10" t="s">
        <v>108</v>
      </c>
      <c r="E26" s="34">
        <f t="shared" si="1"/>
        <v>-8.9572454156282711E-4</v>
      </c>
      <c r="F26" s="34">
        <f t="shared" si="2"/>
        <v>4.4967114407150788E-2</v>
      </c>
      <c r="G26" s="33">
        <f t="shared" si="3"/>
        <v>1.6222810944684889</v>
      </c>
      <c r="H26" s="2">
        <v>939.80737999999997</v>
      </c>
      <c r="I26" s="2">
        <v>3.06</v>
      </c>
      <c r="J26" s="4">
        <v>1970.2804000000001</v>
      </c>
      <c r="K26" s="2">
        <v>6.41</v>
      </c>
      <c r="L26" s="2">
        <v>3056.0632500000002</v>
      </c>
      <c r="M26" s="2">
        <v>9.94</v>
      </c>
      <c r="N26" s="2">
        <v>3061.5429399999998</v>
      </c>
      <c r="O26" s="2">
        <v>9.9600000000000009</v>
      </c>
      <c r="P26" s="2">
        <v>1800.70985</v>
      </c>
      <c r="Q26" s="2">
        <v>5.86</v>
      </c>
    </row>
    <row r="27" spans="1:17" x14ac:dyDescent="0.25">
      <c r="A27" s="2" t="s">
        <v>34</v>
      </c>
      <c r="B27" s="9" t="s">
        <v>85</v>
      </c>
      <c r="C27" s="33">
        <f t="shared" si="0"/>
        <v>10.203068073258974</v>
      </c>
      <c r="D27" s="10" t="s">
        <v>109</v>
      </c>
      <c r="E27" s="34">
        <f t="shared" si="1"/>
        <v>-0.71756085656239454</v>
      </c>
      <c r="F27" s="34">
        <f t="shared" si="2"/>
        <v>0.39806969830505173</v>
      </c>
      <c r="G27" s="33">
        <f>(L27+N27)/(J27+P27)</f>
        <v>3.8829322880764572</v>
      </c>
      <c r="H27" s="2">
        <v>1026.61825</v>
      </c>
      <c r="I27" s="2">
        <v>3.38</v>
      </c>
      <c r="J27" s="2">
        <v>1499.53943</v>
      </c>
      <c r="K27" s="2">
        <v>4.9400000000000004</v>
      </c>
      <c r="L27" s="2">
        <v>1176.28828</v>
      </c>
      <c r="M27" s="2">
        <v>3.87</v>
      </c>
      <c r="N27" s="2">
        <v>7153.2107100000003</v>
      </c>
      <c r="O27" s="2">
        <v>23.55</v>
      </c>
      <c r="P27" s="2">
        <v>645.61747000000003</v>
      </c>
      <c r="Q27" s="2">
        <v>2.13</v>
      </c>
    </row>
    <row r="28" spans="1:17" x14ac:dyDescent="0.25">
      <c r="A28" s="2" t="s">
        <v>35</v>
      </c>
      <c r="B28" s="9" t="s">
        <v>85</v>
      </c>
      <c r="C28" s="33">
        <f t="shared" si="0"/>
        <v>7.5394116736092549</v>
      </c>
      <c r="D28" s="10" t="s">
        <v>86</v>
      </c>
      <c r="E28" s="34">
        <f t="shared" si="1"/>
        <v>0.14003742646258555</v>
      </c>
      <c r="F28" s="34">
        <f t="shared" si="2"/>
        <v>3.8363038587034909E-2</v>
      </c>
      <c r="G28" s="33">
        <f t="shared" si="3"/>
        <v>2.1675396209927436</v>
      </c>
      <c r="H28" s="4">
        <v>912.41189999999995</v>
      </c>
      <c r="I28" s="2">
        <v>3.92</v>
      </c>
      <c r="J28" s="2">
        <v>1127.52341</v>
      </c>
      <c r="K28" s="2">
        <v>4.84</v>
      </c>
      <c r="L28" s="2">
        <v>2683.2584200000001</v>
      </c>
      <c r="M28" s="2">
        <v>11.52</v>
      </c>
      <c r="N28" s="2">
        <v>2024.0579499999999</v>
      </c>
      <c r="O28" s="2">
        <v>8.69</v>
      </c>
      <c r="P28" s="2">
        <v>1044.2091499999999</v>
      </c>
      <c r="Q28" s="2">
        <v>4.4800000000000004</v>
      </c>
    </row>
    <row r="29" spans="1:17" ht="14.4" x14ac:dyDescent="0.3">
      <c r="A29" s="2" t="s">
        <v>36</v>
      </c>
      <c r="B29" s="9" t="s">
        <v>85</v>
      </c>
      <c r="C29" s="33">
        <f t="shared" si="0"/>
        <v>8.5358223139735028</v>
      </c>
      <c r="D29" s="11" t="s">
        <v>87</v>
      </c>
      <c r="E29" s="34">
        <f t="shared" si="1"/>
        <v>-3.5916674701730142E-2</v>
      </c>
      <c r="F29" s="34">
        <f t="shared" si="2"/>
        <v>4.0788513575090848E-2</v>
      </c>
      <c r="G29" s="33">
        <f t="shared" si="3"/>
        <v>0.70082995261618652</v>
      </c>
      <c r="H29" s="2">
        <v>915.69294000000002</v>
      </c>
      <c r="I29" s="2">
        <v>3.37</v>
      </c>
      <c r="J29" s="2">
        <v>2391.4804300000001</v>
      </c>
      <c r="K29" s="2">
        <v>8.81</v>
      </c>
      <c r="L29" s="2">
        <v>1552.4998499999999</v>
      </c>
      <c r="M29" s="2">
        <v>5.72</v>
      </c>
      <c r="N29" s="2">
        <v>1668.17581</v>
      </c>
      <c r="O29" s="2">
        <v>6.15</v>
      </c>
      <c r="P29" s="2">
        <v>2204.0361400000002</v>
      </c>
      <c r="Q29" s="2">
        <v>8.1199999999999992</v>
      </c>
    </row>
    <row r="30" spans="1:17" x14ac:dyDescent="0.25">
      <c r="A30" s="2" t="s">
        <v>37</v>
      </c>
      <c r="B30" s="9" t="s">
        <v>85</v>
      </c>
      <c r="C30" s="33">
        <f t="shared" si="0"/>
        <v>8.8532401666277174</v>
      </c>
      <c r="D30" s="10" t="s">
        <v>88</v>
      </c>
      <c r="E30" s="34">
        <f t="shared" si="1"/>
        <v>-2.0619115766352201E-2</v>
      </c>
      <c r="F30" s="34">
        <f t="shared" si="2"/>
        <v>-0.14344738921818112</v>
      </c>
      <c r="G30" s="33">
        <f t="shared" si="3"/>
        <v>2.1774887102692362</v>
      </c>
      <c r="H30" s="2">
        <v>995.86792000000003</v>
      </c>
      <c r="I30" s="2">
        <v>3.64</v>
      </c>
      <c r="J30" s="2">
        <v>1188.3490400000001</v>
      </c>
      <c r="K30" s="2">
        <v>4.34</v>
      </c>
      <c r="L30" s="4">
        <v>2958.6767</v>
      </c>
      <c r="M30" s="2">
        <v>10.81</v>
      </c>
      <c r="N30" s="2">
        <v>3083.2560100000001</v>
      </c>
      <c r="O30" s="2">
        <v>11.26</v>
      </c>
      <c r="P30" s="2">
        <v>1586.3761199999999</v>
      </c>
      <c r="Q30" s="2">
        <v>5.79</v>
      </c>
    </row>
    <row r="31" spans="1:17" ht="14.4" x14ac:dyDescent="0.3">
      <c r="A31" s="2" t="s">
        <v>38</v>
      </c>
      <c r="B31" s="9" t="s">
        <v>85</v>
      </c>
      <c r="C31" s="33">
        <f t="shared" si="0"/>
        <v>9.2579310582308825</v>
      </c>
      <c r="D31" s="11" t="s">
        <v>89</v>
      </c>
      <c r="E31" s="34">
        <f t="shared" si="1"/>
        <v>0.31117196691692933</v>
      </c>
      <c r="F31" s="34">
        <f t="shared" si="2"/>
        <v>-0.69659019817905121</v>
      </c>
      <c r="G31" s="33">
        <f t="shared" si="3"/>
        <v>0.22284883636045602</v>
      </c>
      <c r="H31" s="4">
        <v>1077.3991000000001</v>
      </c>
      <c r="I31" s="3">
        <v>3.7</v>
      </c>
      <c r="J31" s="2">
        <v>1237.42073</v>
      </c>
      <c r="K31" s="2">
        <v>4.25</v>
      </c>
      <c r="L31" s="2">
        <v>1191.6749400000001</v>
      </c>
      <c r="M31" s="2">
        <v>4.09</v>
      </c>
      <c r="N31" s="2">
        <v>626.04992000000004</v>
      </c>
      <c r="O31" s="2">
        <v>2.15</v>
      </c>
      <c r="P31" s="4">
        <v>6919.3410000000003</v>
      </c>
      <c r="Q31" s="2">
        <v>23.75</v>
      </c>
    </row>
    <row r="32" spans="1:17" x14ac:dyDescent="0.25">
      <c r="A32" s="2" t="s">
        <v>39</v>
      </c>
      <c r="B32" s="9" t="s">
        <v>85</v>
      </c>
      <c r="C32" s="33">
        <f t="shared" si="0"/>
        <v>8.3613571355123799</v>
      </c>
      <c r="D32" s="10" t="s">
        <v>90</v>
      </c>
      <c r="E32" s="34">
        <f t="shared" si="1"/>
        <v>-0.3653953245361069</v>
      </c>
      <c r="F32" s="34">
        <f t="shared" si="2"/>
        <v>3.5577053151746044E-2</v>
      </c>
      <c r="G32" s="33">
        <f t="shared" si="3"/>
        <v>3.7986245156618534</v>
      </c>
      <c r="H32" s="2">
        <v>1122.37399</v>
      </c>
      <c r="I32" s="2">
        <v>3.65</v>
      </c>
      <c r="J32" s="2">
        <v>1012.62821</v>
      </c>
      <c r="K32" s="2">
        <v>3.29</v>
      </c>
      <c r="L32" s="2">
        <v>2357.2043699999999</v>
      </c>
      <c r="M32" s="2">
        <v>7.66</v>
      </c>
      <c r="N32" s="2">
        <v>5071.6862799999999</v>
      </c>
      <c r="O32" s="2">
        <v>16.48</v>
      </c>
      <c r="P32" s="2">
        <v>943.05091000000004</v>
      </c>
      <c r="Q32" s="2">
        <v>3.07</v>
      </c>
    </row>
    <row r="33" spans="1:17" x14ac:dyDescent="0.25">
      <c r="A33" s="2" t="s">
        <v>40</v>
      </c>
      <c r="B33" s="9" t="s">
        <v>85</v>
      </c>
      <c r="C33" s="33">
        <f t="shared" si="0"/>
        <v>8.6569092359701916</v>
      </c>
      <c r="D33" s="10" t="s">
        <v>91</v>
      </c>
      <c r="E33" s="34">
        <f t="shared" si="1"/>
        <v>0.84866688108362043</v>
      </c>
      <c r="F33" s="34">
        <f t="shared" si="2"/>
        <v>-0.14044991119188938</v>
      </c>
      <c r="G33" s="33">
        <f t="shared" si="3"/>
        <v>9.8492475875549115</v>
      </c>
      <c r="H33" s="2">
        <v>1054.7906499999999</v>
      </c>
      <c r="I33" s="2">
        <v>3.36</v>
      </c>
      <c r="J33" s="2">
        <v>361.71848999999997</v>
      </c>
      <c r="K33" s="2">
        <v>1.1499999999999999</v>
      </c>
      <c r="L33" s="2">
        <v>7662.3367600000001</v>
      </c>
      <c r="M33" s="3">
        <v>24.4</v>
      </c>
      <c r="N33" s="2">
        <v>627.24405999999999</v>
      </c>
      <c r="O33" s="3">
        <v>2</v>
      </c>
      <c r="P33" s="2">
        <v>479.92761000000002</v>
      </c>
      <c r="Q33" s="2">
        <v>1.53</v>
      </c>
    </row>
    <row r="34" spans="1:17" ht="14.4" x14ac:dyDescent="0.3">
      <c r="A34" s="2" t="s">
        <v>41</v>
      </c>
      <c r="B34" s="9" t="s">
        <v>85</v>
      </c>
      <c r="C34" s="33">
        <f t="shared" si="0"/>
        <v>9.4356055281778062</v>
      </c>
      <c r="D34" s="11" t="s">
        <v>92</v>
      </c>
      <c r="E34" s="34">
        <f t="shared" si="1"/>
        <v>0.61565846866710361</v>
      </c>
      <c r="F34" s="34">
        <f t="shared" si="2"/>
        <v>-0.27103130852270224</v>
      </c>
      <c r="G34" s="33">
        <f t="shared" si="3"/>
        <v>3.298500563367738</v>
      </c>
      <c r="H34" s="2">
        <v>985.90606000000002</v>
      </c>
      <c r="I34" s="2">
        <v>3.52</v>
      </c>
      <c r="J34" s="2">
        <v>788.80055000000004</v>
      </c>
      <c r="K34" s="2">
        <v>2.82</v>
      </c>
      <c r="L34" s="2">
        <v>5766.6614099999997</v>
      </c>
      <c r="M34" s="2">
        <v>20.61</v>
      </c>
      <c r="N34" s="2">
        <v>1371.8044500000001</v>
      </c>
      <c r="O34" s="3">
        <v>4.9000000000000004</v>
      </c>
      <c r="P34" s="2">
        <v>1375.3542600000001</v>
      </c>
      <c r="Q34" s="2">
        <v>4.92</v>
      </c>
    </row>
    <row r="35" spans="1:17" ht="14.4" x14ac:dyDescent="0.3">
      <c r="A35" s="2" t="s">
        <v>42</v>
      </c>
      <c r="B35" s="9" t="s">
        <v>85</v>
      </c>
      <c r="C35" s="33">
        <f t="shared" si="0"/>
        <v>7.7119128598770637</v>
      </c>
      <c r="D35" s="11" t="s">
        <v>93</v>
      </c>
      <c r="E35" s="34">
        <f t="shared" si="1"/>
        <v>0.21972814431779353</v>
      </c>
      <c r="F35" s="34">
        <f t="shared" si="2"/>
        <v>0.10580805993360694</v>
      </c>
      <c r="G35" s="33">
        <f t="shared" si="3"/>
        <v>0.92629386463912167</v>
      </c>
      <c r="H35" s="4">
        <v>1229.5553</v>
      </c>
      <c r="I35" s="2">
        <v>4.3600000000000003</v>
      </c>
      <c r="J35" s="2">
        <v>2721.68208</v>
      </c>
      <c r="K35" s="2">
        <v>9.66</v>
      </c>
      <c r="L35" s="2">
        <v>2780.7982099999999</v>
      </c>
      <c r="M35" s="2">
        <v>9.8699999999999992</v>
      </c>
      <c r="N35" s="2">
        <v>1778.9034300000001</v>
      </c>
      <c r="O35" s="2">
        <v>6.31</v>
      </c>
      <c r="P35" s="2">
        <v>2200.83961</v>
      </c>
      <c r="Q35" s="2">
        <v>7.81</v>
      </c>
    </row>
    <row r="36" spans="1:17" ht="14.4" x14ac:dyDescent="0.3">
      <c r="A36" s="2" t="s">
        <v>43</v>
      </c>
      <c r="B36" s="9" t="s">
        <v>85</v>
      </c>
      <c r="C36" s="33">
        <f t="shared" si="0"/>
        <v>6.5816138214710138</v>
      </c>
      <c r="D36" s="11" t="s">
        <v>94</v>
      </c>
      <c r="E36" s="34">
        <f t="shared" si="1"/>
        <v>0.1109970959395726</v>
      </c>
      <c r="F36" s="34">
        <f t="shared" si="2"/>
        <v>1.6863590671663896E-2</v>
      </c>
      <c r="G36" s="33">
        <f t="shared" si="3"/>
        <v>0.84460258011518774</v>
      </c>
      <c r="H36" s="2">
        <v>1284.8525299999999</v>
      </c>
      <c r="I36" s="2">
        <v>4.24</v>
      </c>
      <c r="J36" s="2">
        <v>2330.8566799999999</v>
      </c>
      <c r="K36" s="3">
        <v>7.7</v>
      </c>
      <c r="L36" s="4">
        <v>2150.89</v>
      </c>
      <c r="M36" s="3">
        <v>7.1</v>
      </c>
      <c r="N36" s="2">
        <v>1721.10932</v>
      </c>
      <c r="O36" s="2">
        <v>5.68</v>
      </c>
      <c r="P36" s="2">
        <v>2253.5471699999998</v>
      </c>
      <c r="Q36" s="2">
        <v>7.44</v>
      </c>
    </row>
    <row r="37" spans="1:17" ht="14.4" x14ac:dyDescent="0.3">
      <c r="A37" s="2" t="s">
        <v>44</v>
      </c>
      <c r="B37" s="9" t="s">
        <v>85</v>
      </c>
      <c r="C37" s="33">
        <f t="shared" si="0"/>
        <v>9.017142613468577</v>
      </c>
      <c r="D37" s="11" t="s">
        <v>95</v>
      </c>
      <c r="E37" s="34">
        <f t="shared" si="1"/>
        <v>-0.53155429371716589</v>
      </c>
      <c r="F37" s="34">
        <f t="shared" si="2"/>
        <v>5.9507584679603591E-2</v>
      </c>
      <c r="G37" s="33">
        <f t="shared" si="3"/>
        <v>4.1124307909151057</v>
      </c>
      <c r="H37" s="2">
        <v>1095.6077399999999</v>
      </c>
      <c r="I37" s="2">
        <v>3.63</v>
      </c>
      <c r="J37" s="2">
        <v>1023.69519</v>
      </c>
      <c r="K37" s="2">
        <v>3.39</v>
      </c>
      <c r="L37" s="2">
        <v>1861.3346300000001</v>
      </c>
      <c r="M37" s="2">
        <v>6.17</v>
      </c>
      <c r="N37" s="2">
        <v>6085.5185700000002</v>
      </c>
      <c r="O37" s="2">
        <v>20.170000000000002</v>
      </c>
      <c r="P37" s="2">
        <v>908.70285000000001</v>
      </c>
      <c r="Q37" s="2">
        <v>3.01</v>
      </c>
    </row>
    <row r="38" spans="1:17" ht="14.4" x14ac:dyDescent="0.3">
      <c r="A38" s="2" t="s">
        <v>45</v>
      </c>
      <c r="B38" s="9" t="s">
        <v>85</v>
      </c>
      <c r="C38" s="33">
        <f t="shared" si="0"/>
        <v>8.9641884202052271</v>
      </c>
      <c r="D38" s="11" t="s">
        <v>96</v>
      </c>
      <c r="E38" s="34">
        <f t="shared" si="1"/>
        <v>-0.13243345529629003</v>
      </c>
      <c r="F38" s="34">
        <f t="shared" si="2"/>
        <v>0.13822264327037295</v>
      </c>
      <c r="G38" s="33">
        <f t="shared" si="3"/>
        <v>3.4268006605595254</v>
      </c>
      <c r="H38" s="2">
        <v>1138.28684</v>
      </c>
      <c r="I38" s="2">
        <v>3.93</v>
      </c>
      <c r="J38" s="2">
        <v>1311.80702</v>
      </c>
      <c r="K38" s="2">
        <v>4.53</v>
      </c>
      <c r="L38" s="2">
        <v>3426.37086</v>
      </c>
      <c r="M38" s="2">
        <v>11.82</v>
      </c>
      <c r="N38" s="2">
        <v>4472.43732</v>
      </c>
      <c r="O38" s="2">
        <v>15.43</v>
      </c>
      <c r="P38" s="2">
        <v>993.20250999999996</v>
      </c>
      <c r="Q38" s="2">
        <v>3.43</v>
      </c>
    </row>
    <row r="39" spans="1:17" ht="14.4" x14ac:dyDescent="0.3">
      <c r="A39" s="2" t="s">
        <v>46</v>
      </c>
      <c r="B39" s="9" t="s">
        <v>85</v>
      </c>
      <c r="C39" s="33">
        <f t="shared" si="0"/>
        <v>10.042617603613712</v>
      </c>
      <c r="D39" s="11" t="s">
        <v>97</v>
      </c>
      <c r="E39" s="34">
        <f t="shared" si="1"/>
        <v>0.49113245125882726</v>
      </c>
      <c r="F39" s="34">
        <f t="shared" si="2"/>
        <v>-0.53381568521985945</v>
      </c>
      <c r="G39" s="33">
        <f t="shared" si="3"/>
        <v>1.2966603946521886</v>
      </c>
      <c r="H39" s="2">
        <v>1101.8838699999999</v>
      </c>
      <c r="I39" s="2">
        <v>3.67</v>
      </c>
      <c r="J39" s="4">
        <v>1123.0876000000001</v>
      </c>
      <c r="K39" s="2">
        <v>3.74</v>
      </c>
      <c r="L39" s="2">
        <v>4657.9888300000002</v>
      </c>
      <c r="M39" s="3">
        <v>15.5</v>
      </c>
      <c r="N39" s="2">
        <v>1589.5967900000001</v>
      </c>
      <c r="O39" s="2">
        <v>5.29</v>
      </c>
      <c r="P39" s="2">
        <v>3695.1251299999999</v>
      </c>
      <c r="Q39" s="3">
        <v>12.3</v>
      </c>
    </row>
    <row r="40" spans="1:17" ht="14.4" x14ac:dyDescent="0.3">
      <c r="A40" s="2" t="s">
        <v>47</v>
      </c>
      <c r="B40" s="9" t="s">
        <v>85</v>
      </c>
      <c r="C40" s="33">
        <f t="shared" si="0"/>
        <v>8.9271842875931906</v>
      </c>
      <c r="D40" s="11" t="s">
        <v>98</v>
      </c>
      <c r="E40" s="34">
        <f t="shared" si="1"/>
        <v>0.48363316420114211</v>
      </c>
      <c r="F40" s="34">
        <f t="shared" si="2"/>
        <v>1.311637458581734E-3</v>
      </c>
      <c r="G40" s="33">
        <f t="shared" si="3"/>
        <v>6.466882213766378</v>
      </c>
      <c r="H40" s="4">
        <v>972.9076</v>
      </c>
      <c r="I40" s="2">
        <v>3.73</v>
      </c>
      <c r="J40" s="2">
        <v>582.35266000000001</v>
      </c>
      <c r="K40" s="2">
        <v>2.23</v>
      </c>
      <c r="L40" s="2">
        <v>5580.0524800000003</v>
      </c>
      <c r="M40" s="2">
        <v>21.37</v>
      </c>
      <c r="N40" s="2">
        <v>1942.09331</v>
      </c>
      <c r="O40" s="2">
        <v>7.44</v>
      </c>
      <c r="P40" s="2">
        <v>580.82699000000002</v>
      </c>
      <c r="Q40" s="2">
        <v>2.2200000000000002</v>
      </c>
    </row>
    <row r="41" spans="1:17" x14ac:dyDescent="0.25">
      <c r="A41" s="2" t="s">
        <v>48</v>
      </c>
      <c r="B41" s="9" t="s">
        <v>85</v>
      </c>
      <c r="C41" s="33">
        <f t="shared" si="0"/>
        <v>8.9754100877258676</v>
      </c>
      <c r="D41" s="10" t="s">
        <v>99</v>
      </c>
      <c r="E41" s="34">
        <f t="shared" si="1"/>
        <v>2.8063350989571231E-2</v>
      </c>
      <c r="F41" s="34">
        <f t="shared" si="2"/>
        <v>2.4763115191963836E-2</v>
      </c>
      <c r="G41" s="33">
        <f t="shared" si="3"/>
        <v>1.9172120243136292</v>
      </c>
      <c r="H41" s="2">
        <v>1058.2180900000001</v>
      </c>
      <c r="I41" s="3">
        <v>3.5</v>
      </c>
      <c r="J41" s="2">
        <v>1668.2263499999999</v>
      </c>
      <c r="K41" s="2">
        <v>5.51</v>
      </c>
      <c r="L41" s="2">
        <v>3208.6438400000002</v>
      </c>
      <c r="M41" s="3">
        <v>10.6</v>
      </c>
      <c r="N41" s="2">
        <v>3033.4692300000002</v>
      </c>
      <c r="O41" s="2">
        <v>10.02</v>
      </c>
      <c r="P41" s="4">
        <v>1587.6018999999999</v>
      </c>
      <c r="Q41" s="2">
        <v>5.25</v>
      </c>
    </row>
    <row r="42" spans="1:17" ht="14.4" x14ac:dyDescent="0.3">
      <c r="A42" s="2" t="s">
        <v>49</v>
      </c>
      <c r="B42" s="9" t="s">
        <v>85</v>
      </c>
      <c r="C42" s="33">
        <f t="shared" si="0"/>
        <v>8.86542164913668</v>
      </c>
      <c r="D42" s="11" t="s">
        <v>100</v>
      </c>
      <c r="E42" s="34">
        <f t="shared" si="1"/>
        <v>0.58178542683615231</v>
      </c>
      <c r="F42" s="34">
        <f t="shared" si="2"/>
        <v>-8.090595663505587E-2</v>
      </c>
      <c r="G42" s="33">
        <f t="shared" si="3"/>
        <v>7.9375276023986645</v>
      </c>
      <c r="H42" s="2">
        <v>1094.3551399999999</v>
      </c>
      <c r="I42" s="2">
        <v>3.49</v>
      </c>
      <c r="J42" s="4">
        <v>498.8503</v>
      </c>
      <c r="K42" s="2">
        <v>1.59</v>
      </c>
      <c r="L42" s="2">
        <v>6814.64293</v>
      </c>
      <c r="M42" s="2">
        <v>21.72</v>
      </c>
      <c r="N42" s="2">
        <v>1801.7506900000001</v>
      </c>
      <c r="O42" s="2">
        <v>5.74</v>
      </c>
      <c r="P42" s="2">
        <v>586.67583000000002</v>
      </c>
      <c r="Q42" s="2">
        <v>1.87</v>
      </c>
    </row>
    <row r="43" spans="1:17" ht="14.4" x14ac:dyDescent="0.3">
      <c r="A43" s="2" t="s">
        <v>50</v>
      </c>
      <c r="B43" s="9" t="s">
        <v>85</v>
      </c>
      <c r="C43" s="33">
        <f t="shared" si="0"/>
        <v>9.2750886707184694</v>
      </c>
      <c r="D43" s="11" t="s">
        <v>101</v>
      </c>
      <c r="E43" s="34">
        <f t="shared" si="1"/>
        <v>-0.13716985070998744</v>
      </c>
      <c r="F43" s="34">
        <f>(J43-P43)/(J43+P43)</f>
        <v>0.63084899329590982</v>
      </c>
      <c r="G43" s="33">
        <f t="shared" si="3"/>
        <v>4.917676429272249</v>
      </c>
      <c r="H43" s="2">
        <v>1123.2625800000001</v>
      </c>
      <c r="I43" s="3">
        <v>3.5</v>
      </c>
      <c r="J43" s="2">
        <v>1435.5948800000001</v>
      </c>
      <c r="K43" s="2">
        <v>4.4800000000000004</v>
      </c>
      <c r="L43" s="2">
        <v>3735.1101399999998</v>
      </c>
      <c r="M43" s="2">
        <v>11.65</v>
      </c>
      <c r="N43" s="2">
        <v>4922.7007700000004</v>
      </c>
      <c r="O43" s="2">
        <v>15.36</v>
      </c>
      <c r="P43" s="2">
        <v>324.95424000000003</v>
      </c>
      <c r="Q43" s="2">
        <v>1.01</v>
      </c>
    </row>
    <row r="44" spans="1:17" x14ac:dyDescent="0.25">
      <c r="A44" s="2" t="s">
        <v>51</v>
      </c>
      <c r="B44" s="9" t="s">
        <v>85</v>
      </c>
      <c r="C44" s="33">
        <f t="shared" si="0"/>
        <v>8.9210903240740258</v>
      </c>
      <c r="D44" s="10" t="s">
        <v>102</v>
      </c>
      <c r="E44" s="34">
        <f t="shared" si="1"/>
        <v>0.28071440040520995</v>
      </c>
      <c r="F44" s="34">
        <f t="shared" si="2"/>
        <v>3.2784072737201027E-2</v>
      </c>
      <c r="G44" s="33">
        <f t="shared" si="3"/>
        <v>1.3214946446484794</v>
      </c>
      <c r="H44" s="2">
        <v>1123.0631599999999</v>
      </c>
      <c r="I44" s="2">
        <v>3.91</v>
      </c>
      <c r="J44" s="2">
        <v>2228.6094499999999</v>
      </c>
      <c r="K44" s="2">
        <v>7.76</v>
      </c>
      <c r="L44" s="2">
        <v>3652.0955899999999</v>
      </c>
      <c r="M44" s="2">
        <v>12.71</v>
      </c>
      <c r="N44" s="2">
        <v>2051.12066</v>
      </c>
      <c r="O44" s="2">
        <v>7.14</v>
      </c>
      <c r="P44" s="2">
        <v>2087.12219</v>
      </c>
      <c r="Q44" s="2">
        <v>7.26</v>
      </c>
    </row>
    <row r="45" spans="1:17" ht="14.4" x14ac:dyDescent="0.3">
      <c r="A45" s="2" t="s">
        <v>52</v>
      </c>
      <c r="B45" s="9" t="s">
        <v>85</v>
      </c>
      <c r="C45" s="33">
        <f t="shared" si="0"/>
        <v>9.7660539312618369</v>
      </c>
      <c r="D45" s="11" t="s">
        <v>103</v>
      </c>
      <c r="E45" s="34">
        <f t="shared" si="1"/>
        <v>0.31660105808754752</v>
      </c>
      <c r="F45" s="34">
        <f t="shared" si="2"/>
        <v>-1.1498459361097368E-2</v>
      </c>
      <c r="G45" s="33">
        <f t="shared" si="3"/>
        <v>1.2948142132928884</v>
      </c>
      <c r="H45" s="2">
        <v>1085.12907</v>
      </c>
      <c r="I45" s="2">
        <v>3.32</v>
      </c>
      <c r="J45" s="4">
        <v>2282.4450999999999</v>
      </c>
      <c r="K45" s="2">
        <v>6.98</v>
      </c>
      <c r="L45" s="2">
        <v>3936.2678900000001</v>
      </c>
      <c r="M45" s="2">
        <v>12.03</v>
      </c>
      <c r="N45" s="2">
        <v>2043.1711600000001</v>
      </c>
      <c r="O45" s="2">
        <v>6.24</v>
      </c>
      <c r="P45" s="2">
        <v>2335.5448700000002</v>
      </c>
      <c r="Q45" s="2">
        <v>7.14</v>
      </c>
    </row>
    <row r="46" spans="1:17" x14ac:dyDescent="0.25">
      <c r="A46" s="2" t="s">
        <v>53</v>
      </c>
      <c r="B46" s="9" t="s">
        <v>85</v>
      </c>
      <c r="C46" s="33">
        <f t="shared" si="0"/>
        <v>10.138243690662044</v>
      </c>
      <c r="D46" s="10" t="s">
        <v>104</v>
      </c>
      <c r="E46" s="34">
        <f t="shared" si="1"/>
        <v>0.19554987779101657</v>
      </c>
      <c r="F46" s="34">
        <f t="shared" si="2"/>
        <v>-1.0225853227288978E-2</v>
      </c>
      <c r="G46" s="33">
        <f>(L46+N46)/(J46+P46)</f>
        <v>1.5191230995865368</v>
      </c>
      <c r="H46" s="2">
        <v>1022.37787</v>
      </c>
      <c r="I46" s="2">
        <v>3.39</v>
      </c>
      <c r="J46" s="2">
        <v>2036.24901</v>
      </c>
      <c r="K46" s="2">
        <v>6.75</v>
      </c>
      <c r="L46" s="2">
        <v>3736.4179300000001</v>
      </c>
      <c r="M46" s="2">
        <v>12.39</v>
      </c>
      <c r="N46" s="2">
        <v>2514.1250199999999</v>
      </c>
      <c r="O46" s="2">
        <v>8.34</v>
      </c>
      <c r="P46" s="2">
        <v>2078.3240300000002</v>
      </c>
      <c r="Q46" s="2">
        <v>6.89</v>
      </c>
    </row>
    <row r="47" spans="1:17" x14ac:dyDescent="0.25">
      <c r="A47" s="2" t="s">
        <v>54</v>
      </c>
      <c r="B47" s="9" t="s">
        <v>85</v>
      </c>
      <c r="C47" s="33">
        <f t="shared" si="0"/>
        <v>9.4344462132502418</v>
      </c>
      <c r="D47" s="10" t="s">
        <v>105</v>
      </c>
      <c r="E47" s="34">
        <f t="shared" si="1"/>
        <v>-9.1760186034665236E-2</v>
      </c>
      <c r="F47" s="34">
        <f t="shared" si="2"/>
        <v>-0.25199917714317815</v>
      </c>
      <c r="G47" s="33">
        <f t="shared" si="3"/>
        <v>1.3070378741626227</v>
      </c>
      <c r="H47" s="2">
        <v>1113.7332200000001</v>
      </c>
      <c r="I47" s="2">
        <v>3.65</v>
      </c>
      <c r="J47" s="2">
        <v>1703.3933300000001</v>
      </c>
      <c r="K47" s="2">
        <v>5.58</v>
      </c>
      <c r="L47" s="2">
        <v>2703.3456299999998</v>
      </c>
      <c r="M47" s="2">
        <v>8.85</v>
      </c>
      <c r="N47" s="2">
        <v>3249.5879199999999</v>
      </c>
      <c r="O47" s="2">
        <v>10.64</v>
      </c>
      <c r="P47" s="2">
        <v>2851.1292800000001</v>
      </c>
      <c r="Q47" s="2">
        <v>9.34</v>
      </c>
    </row>
    <row r="48" spans="1:17" ht="14.4" x14ac:dyDescent="0.3">
      <c r="A48" s="2" t="s">
        <v>55</v>
      </c>
      <c r="B48" s="9" t="s">
        <v>85</v>
      </c>
      <c r="C48" s="33">
        <f t="shared" si="0"/>
        <v>9.574350343974233</v>
      </c>
      <c r="D48" s="11" t="s">
        <v>106</v>
      </c>
      <c r="E48" s="34">
        <f t="shared" si="1"/>
        <v>0.46413646501134309</v>
      </c>
      <c r="F48" s="34">
        <f t="shared" si="2"/>
        <v>-0.22303842668568782</v>
      </c>
      <c r="G48" s="33">
        <f t="shared" si="3"/>
        <v>3.9860908663479835</v>
      </c>
      <c r="H48" s="2">
        <v>1126.97831</v>
      </c>
      <c r="I48" s="2">
        <v>3.36</v>
      </c>
      <c r="J48" s="4">
        <v>840.68679999999995</v>
      </c>
      <c r="K48" s="2">
        <v>2.5099999999999998</v>
      </c>
      <c r="L48" s="2">
        <v>6314.8558300000004</v>
      </c>
      <c r="M48" s="2">
        <v>18.829999999999998</v>
      </c>
      <c r="N48" s="2">
        <v>2311.1923299999999</v>
      </c>
      <c r="O48" s="2">
        <v>6.89</v>
      </c>
      <c r="P48" s="2">
        <v>1323.3502100000001</v>
      </c>
      <c r="Q48" s="2">
        <v>3.95</v>
      </c>
    </row>
    <row r="49" spans="1:17" ht="14.4" x14ac:dyDescent="0.3">
      <c r="A49" s="2" t="s">
        <v>56</v>
      </c>
      <c r="B49" s="9" t="s">
        <v>85</v>
      </c>
      <c r="C49" s="33">
        <f t="shared" si="0"/>
        <v>11.779674425671541</v>
      </c>
      <c r="D49" s="11" t="s">
        <v>107</v>
      </c>
      <c r="E49" s="34">
        <f t="shared" si="1"/>
        <v>6.156436473297576E-3</v>
      </c>
      <c r="F49" s="34">
        <f t="shared" si="2"/>
        <v>4.1538520223751083E-2</v>
      </c>
      <c r="G49" s="33">
        <f t="shared" si="3"/>
        <v>2.1525610740895851</v>
      </c>
      <c r="H49" s="2">
        <v>951.50561000000005</v>
      </c>
      <c r="I49" s="2">
        <v>2.74</v>
      </c>
      <c r="J49" s="2">
        <v>1851.5117499999999</v>
      </c>
      <c r="K49" s="2">
        <v>5.33</v>
      </c>
      <c r="L49" s="2">
        <v>3850.1010500000002</v>
      </c>
      <c r="M49" s="2">
        <v>11.08</v>
      </c>
      <c r="N49" s="2">
        <v>3802.98531</v>
      </c>
      <c r="O49" s="2">
        <v>10.94</v>
      </c>
      <c r="P49" s="2">
        <v>1703.8281899999999</v>
      </c>
      <c r="Q49" s="3">
        <v>4.9000000000000004</v>
      </c>
    </row>
    <row r="50" spans="1:17" x14ac:dyDescent="0.25">
      <c r="A50" s="2" t="s">
        <v>57</v>
      </c>
      <c r="B50" s="9" t="s">
        <v>85</v>
      </c>
      <c r="C50" s="33">
        <f t="shared" si="0"/>
        <v>10.561776277399934</v>
      </c>
      <c r="D50" s="10" t="s">
        <v>108</v>
      </c>
      <c r="E50" s="34">
        <f t="shared" si="1"/>
        <v>4.6345861517259037E-4</v>
      </c>
      <c r="F50" s="34">
        <f t="shared" si="2"/>
        <v>3.6284707269593389E-2</v>
      </c>
      <c r="G50" s="33">
        <f t="shared" si="3"/>
        <v>1.5487477065629351</v>
      </c>
      <c r="H50" s="2">
        <v>1052.0786900000001</v>
      </c>
      <c r="I50" s="3">
        <v>3.1</v>
      </c>
      <c r="J50" s="2">
        <v>2258.95424</v>
      </c>
      <c r="K50" s="2">
        <v>6.65</v>
      </c>
      <c r="L50" s="2">
        <v>3377.6158300000002</v>
      </c>
      <c r="M50" s="2">
        <v>9.94</v>
      </c>
      <c r="N50" s="2">
        <v>3374.4865100000002</v>
      </c>
      <c r="O50" s="2">
        <v>9.93</v>
      </c>
      <c r="P50" s="2">
        <v>2100.7631700000002</v>
      </c>
      <c r="Q50" s="2">
        <v>6.18</v>
      </c>
    </row>
    <row r="51" spans="1:17" x14ac:dyDescent="0.25">
      <c r="A51" s="2" t="s">
        <v>58</v>
      </c>
      <c r="B51" s="9" t="s">
        <v>85</v>
      </c>
      <c r="C51" s="33">
        <f t="shared" si="0"/>
        <v>10.111643355819027</v>
      </c>
      <c r="D51" s="10" t="s">
        <v>109</v>
      </c>
      <c r="E51" s="34">
        <f t="shared" si="1"/>
        <v>-0.71331829060478069</v>
      </c>
      <c r="F51" s="34">
        <f t="shared" si="2"/>
        <v>0.39520978416092561</v>
      </c>
      <c r="G51" s="33">
        <f t="shared" si="3"/>
        <v>3.897412525532499</v>
      </c>
      <c r="H51" s="2">
        <v>1127.0024900000001</v>
      </c>
      <c r="I51" s="2">
        <v>3.58</v>
      </c>
      <c r="J51" s="2">
        <v>1623.2650900000001</v>
      </c>
      <c r="K51" s="2">
        <v>5.16</v>
      </c>
      <c r="L51" s="2">
        <v>1299.94895</v>
      </c>
      <c r="M51" s="2">
        <v>4.13</v>
      </c>
      <c r="N51" s="2">
        <v>7768.9864399999997</v>
      </c>
      <c r="O51" s="3">
        <v>24.7</v>
      </c>
      <c r="P51" s="2">
        <v>703.64675999999997</v>
      </c>
      <c r="Q51" s="2">
        <v>2.2400000000000002</v>
      </c>
    </row>
    <row r="54" spans="1:17" x14ac:dyDescent="0.25">
      <c r="A54" s="6" t="s">
        <v>175</v>
      </c>
    </row>
    <row r="55" spans="1:17" x14ac:dyDescent="0.25">
      <c r="A55" s="2" t="s">
        <v>172</v>
      </c>
      <c r="B55" s="2" t="s">
        <v>85</v>
      </c>
      <c r="C55" s="35">
        <v>17.357109018456736</v>
      </c>
      <c r="D55" s="2" t="s">
        <v>173</v>
      </c>
      <c r="E55" s="34">
        <v>-0.72191992319605947</v>
      </c>
      <c r="F55" s="34">
        <v>0.36692182899277082</v>
      </c>
      <c r="G55" s="33">
        <v>4.2222708951468384</v>
      </c>
    </row>
    <row r="56" spans="1:17" x14ac:dyDescent="0.25">
      <c r="A56" s="2" t="s">
        <v>174</v>
      </c>
      <c r="B56" s="2" t="s">
        <v>85</v>
      </c>
      <c r="C56" s="35">
        <v>16.516391136575223</v>
      </c>
      <c r="D56" s="2" t="s">
        <v>173</v>
      </c>
      <c r="E56" s="34">
        <v>-0.74157402025452723</v>
      </c>
      <c r="F56" s="34">
        <v>0.38685012184422735</v>
      </c>
      <c r="G56" s="33">
        <v>4.5801747377988828</v>
      </c>
    </row>
  </sheetData>
  <pageMargins left="0.75" right="0.75" top="1" bottom="1" header="0.5" footer="0.5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ChemDraw.Document.6.0" shapeId="2049" r:id="rId4">
          <objectPr defaultSize="0" autoPict="0" r:id="rId5">
            <anchor moveWithCells="1">
              <from>
                <xdr:col>0</xdr:col>
                <xdr:colOff>289560</xdr:colOff>
                <xdr:row>0</xdr:row>
                <xdr:rowOff>60960</xdr:rowOff>
              </from>
              <to>
                <xdr:col>0</xdr:col>
                <xdr:colOff>1264920</xdr:colOff>
                <xdr:row>0</xdr:row>
                <xdr:rowOff>922020</xdr:rowOff>
              </to>
            </anchor>
          </objectPr>
        </oleObject>
      </mc:Choice>
      <mc:Fallback>
        <oleObject progId="ChemDraw.Document.6.0" shapeId="2049" r:id="rId4"/>
      </mc:Fallback>
    </mc:AlternateContent>
    <mc:AlternateContent xmlns:mc="http://schemas.openxmlformats.org/markup-compatibility/2006">
      <mc:Choice Requires="x14">
        <oleObject progId="ChemDraw.Document.6.0" shapeId="2050" r:id="rId6">
          <objectPr defaultSize="0" autoPict="0" r:id="rId7">
            <anchor moveWithCells="1">
              <from>
                <xdr:col>12</xdr:col>
                <xdr:colOff>83820</xdr:colOff>
                <xdr:row>0</xdr:row>
                <xdr:rowOff>83820</xdr:rowOff>
              </from>
              <to>
                <xdr:col>12</xdr:col>
                <xdr:colOff>1211580</xdr:colOff>
                <xdr:row>0</xdr:row>
                <xdr:rowOff>1074420</xdr:rowOff>
              </to>
            </anchor>
          </objectPr>
        </oleObject>
      </mc:Choice>
      <mc:Fallback>
        <oleObject progId="ChemDraw.Document.6.0" shapeId="2050" r:id="rId6"/>
      </mc:Fallback>
    </mc:AlternateContent>
    <mc:AlternateContent xmlns:mc="http://schemas.openxmlformats.org/markup-compatibility/2006">
      <mc:Choice Requires="x14">
        <oleObject progId="ChemDraw.Document.6.0" shapeId="2051" r:id="rId8">
          <objectPr defaultSize="0" autoPict="0" r:id="rId9">
            <anchor moveWithCells="1">
              <from>
                <xdr:col>14</xdr:col>
                <xdr:colOff>144780</xdr:colOff>
                <xdr:row>0</xdr:row>
                <xdr:rowOff>83820</xdr:rowOff>
              </from>
              <to>
                <xdr:col>14</xdr:col>
                <xdr:colOff>1272540</xdr:colOff>
                <xdr:row>0</xdr:row>
                <xdr:rowOff>1059180</xdr:rowOff>
              </to>
            </anchor>
          </objectPr>
        </oleObject>
      </mc:Choice>
      <mc:Fallback>
        <oleObject progId="ChemDraw.Document.6.0" shapeId="2051" r:id="rId8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9"/>
  <sheetViews>
    <sheetView workbookViewId="0"/>
  </sheetViews>
  <sheetFormatPr defaultRowHeight="13.2" x14ac:dyDescent="0.25"/>
  <cols>
    <col min="2" max="13" width="16.21875" customWidth="1"/>
  </cols>
  <sheetData>
    <row r="1" spans="1:13" x14ac:dyDescent="0.25">
      <c r="B1" t="s">
        <v>60</v>
      </c>
      <c r="C1" t="s">
        <v>68</v>
      </c>
      <c r="D1" t="s">
        <v>69</v>
      </c>
      <c r="E1" t="s">
        <v>70</v>
      </c>
      <c r="F1" t="s">
        <v>71</v>
      </c>
      <c r="G1" t="s">
        <v>72</v>
      </c>
      <c r="H1" t="s">
        <v>73</v>
      </c>
      <c r="I1" t="s">
        <v>74</v>
      </c>
      <c r="J1" t="s">
        <v>75</v>
      </c>
      <c r="K1" t="s">
        <v>76</v>
      </c>
      <c r="L1" t="s">
        <v>77</v>
      </c>
      <c r="M1" t="s">
        <v>78</v>
      </c>
    </row>
    <row r="2" spans="1:13" x14ac:dyDescent="0.25">
      <c r="A2" t="s">
        <v>59</v>
      </c>
    </row>
    <row r="3" spans="1:13" x14ac:dyDescent="0.25">
      <c r="A3" t="s">
        <v>61</v>
      </c>
    </row>
    <row r="4" spans="1:13" x14ac:dyDescent="0.25">
      <c r="A4" t="s">
        <v>62</v>
      </c>
    </row>
    <row r="5" spans="1:13" x14ac:dyDescent="0.25">
      <c r="A5" t="s">
        <v>63</v>
      </c>
    </row>
    <row r="6" spans="1:13" ht="28.35" customHeight="1" x14ac:dyDescent="0.25">
      <c r="A6" t="s">
        <v>64</v>
      </c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</row>
    <row r="7" spans="1:13" ht="28.35" customHeight="1" x14ac:dyDescent="0.25">
      <c r="A7" t="s">
        <v>65</v>
      </c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</row>
    <row r="8" spans="1:13" ht="28.35" customHeight="1" x14ac:dyDescent="0.25">
      <c r="A8" t="s">
        <v>66</v>
      </c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</row>
    <row r="9" spans="1:13" ht="28.35" customHeight="1" x14ac:dyDescent="0.25">
      <c r="A9" t="s">
        <v>67</v>
      </c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</row>
  </sheetData>
  <pageMargins left="0.75" right="0.75" top="1" bottom="1" header="0.5" footer="0.5"/>
  <pageSetup orientation="portrait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439B5D-C9C6-49D6-943B-F0ED0EDF161A}">
  <sheetPr>
    <pageSetUpPr fitToPage="1"/>
  </sheetPr>
  <dimension ref="A1:O35"/>
  <sheetViews>
    <sheetView topLeftCell="A16" zoomScale="90" zoomScaleNormal="90" workbookViewId="0">
      <selection activeCell="L14" sqref="L14"/>
    </sheetView>
  </sheetViews>
  <sheetFormatPr defaultColWidth="8.77734375" defaultRowHeight="14.4" x14ac:dyDescent="0.3"/>
  <cols>
    <col min="1" max="2" width="34.44140625" style="16" customWidth="1"/>
    <col min="3" max="3" width="22" style="14" customWidth="1"/>
    <col min="4" max="4" width="14.77734375" style="16" customWidth="1"/>
    <col min="5" max="5" width="13.21875" style="14" customWidth="1"/>
    <col min="6" max="6" width="18.33203125" style="14" customWidth="1"/>
    <col min="7" max="7" width="29.21875" style="14" customWidth="1"/>
    <col min="8" max="8" width="21.109375" style="16" customWidth="1"/>
    <col min="9" max="16384" width="8.77734375" style="16"/>
  </cols>
  <sheetData>
    <row r="1" spans="1:15" ht="15" thickBot="1" x14ac:dyDescent="0.35">
      <c r="A1" s="12" t="s">
        <v>110</v>
      </c>
      <c r="B1" s="13">
        <v>10</v>
      </c>
      <c r="D1" s="15" t="s">
        <v>111</v>
      </c>
    </row>
    <row r="2" spans="1:15" x14ac:dyDescent="0.3">
      <c r="A2" s="17" t="s">
        <v>112</v>
      </c>
      <c r="B2" s="18">
        <v>10</v>
      </c>
      <c r="D2" s="19" t="s">
        <v>113</v>
      </c>
      <c r="E2" s="20" t="s">
        <v>114</v>
      </c>
      <c r="F2" s="20" t="s">
        <v>115</v>
      </c>
      <c r="G2" s="20" t="s">
        <v>116</v>
      </c>
      <c r="H2" s="20" t="s">
        <v>117</v>
      </c>
      <c r="I2" s="20" t="s">
        <v>118</v>
      </c>
      <c r="J2" s="20" t="s">
        <v>119</v>
      </c>
      <c r="K2" s="20" t="s">
        <v>120</v>
      </c>
      <c r="L2" s="20" t="s">
        <v>121</v>
      </c>
      <c r="M2" s="20" t="s">
        <v>122</v>
      </c>
      <c r="N2" s="20" t="s">
        <v>123</v>
      </c>
      <c r="O2" s="21" t="s">
        <v>124</v>
      </c>
    </row>
    <row r="3" spans="1:15" ht="15" thickBot="1" x14ac:dyDescent="0.35">
      <c r="A3" s="17" t="s">
        <v>125</v>
      </c>
      <c r="B3" s="18">
        <v>16</v>
      </c>
      <c r="D3" s="22" t="s">
        <v>126</v>
      </c>
      <c r="E3" s="23" t="s">
        <v>127</v>
      </c>
      <c r="F3" s="23" t="s">
        <v>128</v>
      </c>
      <c r="G3" s="23" t="s">
        <v>129</v>
      </c>
      <c r="H3" s="23" t="s">
        <v>130</v>
      </c>
      <c r="I3" s="23" t="s">
        <v>131</v>
      </c>
      <c r="J3" s="23" t="s">
        <v>132</v>
      </c>
      <c r="K3" s="23" t="s">
        <v>133</v>
      </c>
      <c r="L3" s="23" t="s">
        <v>134</v>
      </c>
      <c r="M3" s="23" t="s">
        <v>135</v>
      </c>
      <c r="N3" s="23" t="s">
        <v>136</v>
      </c>
      <c r="O3" s="24" t="s">
        <v>137</v>
      </c>
    </row>
    <row r="4" spans="1:15" x14ac:dyDescent="0.3">
      <c r="A4" s="17" t="s">
        <v>138</v>
      </c>
      <c r="B4" s="25">
        <v>1100</v>
      </c>
      <c r="D4" s="19" t="s">
        <v>113</v>
      </c>
      <c r="E4" s="20" t="s">
        <v>114</v>
      </c>
      <c r="F4" s="20" t="s">
        <v>115</v>
      </c>
      <c r="G4" s="20" t="s">
        <v>116</v>
      </c>
      <c r="H4" s="20" t="s">
        <v>117</v>
      </c>
      <c r="I4" s="20" t="s">
        <v>118</v>
      </c>
      <c r="J4" s="20" t="s">
        <v>119</v>
      </c>
      <c r="K4" s="20" t="s">
        <v>120</v>
      </c>
      <c r="L4" s="20" t="s">
        <v>121</v>
      </c>
      <c r="M4" s="20" t="s">
        <v>122</v>
      </c>
      <c r="N4" s="20" t="s">
        <v>123</v>
      </c>
      <c r="O4" s="21" t="s">
        <v>124</v>
      </c>
    </row>
    <row r="5" spans="1:15" ht="15" thickBot="1" x14ac:dyDescent="0.35">
      <c r="A5" s="26" t="s">
        <v>139</v>
      </c>
      <c r="B5" s="27">
        <v>50</v>
      </c>
      <c r="D5" s="22" t="s">
        <v>126</v>
      </c>
      <c r="E5" s="23" t="s">
        <v>127</v>
      </c>
      <c r="F5" s="23" t="s">
        <v>128</v>
      </c>
      <c r="G5" s="23" t="s">
        <v>129</v>
      </c>
      <c r="H5" s="23" t="s">
        <v>130</v>
      </c>
      <c r="I5" s="23" t="s">
        <v>131</v>
      </c>
      <c r="J5" s="23" t="s">
        <v>132</v>
      </c>
      <c r="K5" s="23" t="s">
        <v>133</v>
      </c>
      <c r="L5" s="23" t="s">
        <v>134</v>
      </c>
      <c r="M5" s="23" t="s">
        <v>135</v>
      </c>
      <c r="N5" s="23" t="s">
        <v>136</v>
      </c>
      <c r="O5" s="24" t="s">
        <v>137</v>
      </c>
    </row>
    <row r="6" spans="1:15" x14ac:dyDescent="0.3">
      <c r="D6" s="19" t="s">
        <v>113</v>
      </c>
      <c r="E6" s="20" t="s">
        <v>114</v>
      </c>
      <c r="F6" s="20" t="s">
        <v>115</v>
      </c>
      <c r="G6" s="20" t="s">
        <v>116</v>
      </c>
      <c r="H6" s="20" t="s">
        <v>117</v>
      </c>
      <c r="I6" s="20" t="s">
        <v>118</v>
      </c>
      <c r="J6" s="20" t="s">
        <v>119</v>
      </c>
      <c r="K6" s="20" t="s">
        <v>120</v>
      </c>
      <c r="L6" s="20" t="s">
        <v>121</v>
      </c>
      <c r="M6" s="20" t="s">
        <v>122</v>
      </c>
      <c r="N6" s="20" t="s">
        <v>123</v>
      </c>
      <c r="O6" s="21" t="s">
        <v>124</v>
      </c>
    </row>
    <row r="7" spans="1:15" ht="15" thickBot="1" x14ac:dyDescent="0.35">
      <c r="D7" s="22" t="s">
        <v>126</v>
      </c>
      <c r="E7" s="23" t="s">
        <v>127</v>
      </c>
      <c r="F7" s="23" t="s">
        <v>128</v>
      </c>
      <c r="G7" s="23" t="s">
        <v>129</v>
      </c>
      <c r="H7" s="23" t="s">
        <v>130</v>
      </c>
      <c r="I7" s="23" t="s">
        <v>131</v>
      </c>
      <c r="J7" s="23" t="s">
        <v>132</v>
      </c>
      <c r="K7" s="23" t="s">
        <v>133</v>
      </c>
      <c r="L7" s="23" t="s">
        <v>134</v>
      </c>
      <c r="M7" s="23" t="s">
        <v>135</v>
      </c>
      <c r="N7" s="23" t="s">
        <v>136</v>
      </c>
      <c r="O7" s="24" t="s">
        <v>137</v>
      </c>
    </row>
    <row r="8" spans="1:15" x14ac:dyDescent="0.3">
      <c r="D8" s="28" t="s">
        <v>113</v>
      </c>
      <c r="E8" s="14" t="s">
        <v>114</v>
      </c>
      <c r="F8" s="14" t="s">
        <v>115</v>
      </c>
      <c r="G8" s="14" t="s">
        <v>116</v>
      </c>
      <c r="H8" s="14" t="s">
        <v>117</v>
      </c>
      <c r="I8" s="14" t="s">
        <v>118</v>
      </c>
      <c r="J8" s="14" t="s">
        <v>119</v>
      </c>
      <c r="K8" s="14" t="s">
        <v>120</v>
      </c>
      <c r="L8" s="14" t="s">
        <v>121</v>
      </c>
      <c r="M8" s="14" t="s">
        <v>122</v>
      </c>
      <c r="N8" s="14" t="s">
        <v>123</v>
      </c>
      <c r="O8" s="29" t="s">
        <v>124</v>
      </c>
    </row>
    <row r="9" spans="1:15" ht="15" thickBot="1" x14ac:dyDescent="0.35">
      <c r="D9" s="22" t="s">
        <v>126</v>
      </c>
      <c r="E9" s="23" t="s">
        <v>127</v>
      </c>
      <c r="F9" s="23" t="s">
        <v>128</v>
      </c>
      <c r="G9" s="23" t="s">
        <v>129</v>
      </c>
      <c r="H9" s="23" t="s">
        <v>130</v>
      </c>
      <c r="I9" s="23" t="s">
        <v>131</v>
      </c>
      <c r="J9" s="23" t="s">
        <v>132</v>
      </c>
      <c r="K9" s="23" t="s">
        <v>133</v>
      </c>
      <c r="L9" s="23" t="s">
        <v>134</v>
      </c>
      <c r="M9" s="23" t="s">
        <v>135</v>
      </c>
      <c r="N9" s="23" t="s">
        <v>136</v>
      </c>
      <c r="O9" s="24" t="s">
        <v>137</v>
      </c>
    </row>
    <row r="10" spans="1:15" x14ac:dyDescent="0.3">
      <c r="D10" s="30"/>
    </row>
    <row r="11" spans="1:15" s="14" customFormat="1" x14ac:dyDescent="0.3">
      <c r="A11" s="30" t="s">
        <v>82</v>
      </c>
      <c r="B11" s="30" t="s">
        <v>140</v>
      </c>
      <c r="C11" s="30" t="s">
        <v>141</v>
      </c>
      <c r="D11" s="30" t="s">
        <v>142</v>
      </c>
      <c r="E11" s="30" t="s">
        <v>143</v>
      </c>
      <c r="F11" s="30" t="s">
        <v>144</v>
      </c>
      <c r="G11" s="30" t="s">
        <v>145</v>
      </c>
    </row>
    <row r="12" spans="1:15" ht="99.45" customHeight="1" x14ac:dyDescent="0.3">
      <c r="B12" s="14" t="s">
        <v>146</v>
      </c>
      <c r="C12" s="14" t="s">
        <v>147</v>
      </c>
      <c r="D12" s="30" t="s">
        <v>148</v>
      </c>
      <c r="E12" s="14">
        <v>863.24</v>
      </c>
      <c r="F12" s="14">
        <f t="shared" ref="F12:F35" si="0">((0.000001)*E12)*1000</f>
        <v>0.8632399999999999</v>
      </c>
      <c r="G12" s="31">
        <f t="shared" ref="G12:G34" si="1">F12*22</f>
        <v>18.991279999999996</v>
      </c>
    </row>
    <row r="13" spans="1:15" ht="103.5" customHeight="1" x14ac:dyDescent="0.3">
      <c r="B13" s="32" t="s">
        <v>87</v>
      </c>
      <c r="C13" s="32" t="s">
        <v>149</v>
      </c>
      <c r="D13" s="30" t="s">
        <v>114</v>
      </c>
      <c r="E13" s="14">
        <v>1177.6500000000001</v>
      </c>
      <c r="F13" s="14">
        <f t="shared" si="0"/>
        <v>1.1776500000000001</v>
      </c>
      <c r="G13" s="31">
        <f t="shared" si="1"/>
        <v>25.908300000000001</v>
      </c>
    </row>
    <row r="14" spans="1:15" ht="87" customHeight="1" x14ac:dyDescent="0.3">
      <c r="B14" s="14" t="s">
        <v>88</v>
      </c>
      <c r="C14" s="14" t="s">
        <v>150</v>
      </c>
      <c r="D14" s="30" t="s">
        <v>115</v>
      </c>
      <c r="E14" s="14">
        <v>512.65</v>
      </c>
      <c r="F14" s="14">
        <f t="shared" si="0"/>
        <v>0.51264999999999994</v>
      </c>
      <c r="G14" s="31">
        <f t="shared" si="1"/>
        <v>11.278299999999998</v>
      </c>
    </row>
    <row r="15" spans="1:15" ht="183" customHeight="1" x14ac:dyDescent="0.3">
      <c r="B15" s="32" t="s">
        <v>89</v>
      </c>
      <c r="C15" s="32" t="s">
        <v>151</v>
      </c>
      <c r="D15" s="30" t="s">
        <v>116</v>
      </c>
      <c r="E15" s="14">
        <v>1115.3800000000001</v>
      </c>
      <c r="F15" s="14">
        <f t="shared" si="0"/>
        <v>1.11538</v>
      </c>
      <c r="G15" s="31">
        <f t="shared" si="1"/>
        <v>24.538360000000001</v>
      </c>
    </row>
    <row r="16" spans="1:15" ht="112.2" customHeight="1" x14ac:dyDescent="0.3">
      <c r="B16" s="14" t="s">
        <v>152</v>
      </c>
      <c r="C16" s="14" t="s">
        <v>147</v>
      </c>
      <c r="D16" s="30" t="s">
        <v>117</v>
      </c>
      <c r="E16" s="14">
        <v>518.70000000000005</v>
      </c>
      <c r="F16" s="14">
        <f t="shared" si="0"/>
        <v>0.51869999999999994</v>
      </c>
      <c r="G16" s="31">
        <f t="shared" si="1"/>
        <v>11.411399999999999</v>
      </c>
    </row>
    <row r="17" spans="2:7" ht="142.19999999999999" customHeight="1" x14ac:dyDescent="0.3">
      <c r="B17" s="14" t="s">
        <v>91</v>
      </c>
      <c r="C17" s="14" t="s">
        <v>153</v>
      </c>
      <c r="D17" s="30" t="s">
        <v>118</v>
      </c>
      <c r="E17" s="14">
        <v>751.03</v>
      </c>
      <c r="F17" s="14">
        <f t="shared" si="0"/>
        <v>0.75102999999999998</v>
      </c>
      <c r="G17" s="31">
        <f t="shared" si="1"/>
        <v>16.522659999999998</v>
      </c>
    </row>
    <row r="18" spans="2:7" ht="112.5" customHeight="1" x14ac:dyDescent="0.3">
      <c r="B18" s="32" t="s">
        <v>92</v>
      </c>
      <c r="C18" s="32" t="s">
        <v>154</v>
      </c>
      <c r="D18" s="30" t="s">
        <v>119</v>
      </c>
      <c r="E18" s="14">
        <v>538.72</v>
      </c>
      <c r="F18" s="14">
        <f t="shared" si="0"/>
        <v>0.53871999999999998</v>
      </c>
      <c r="G18" s="31">
        <f t="shared" si="1"/>
        <v>11.851839999999999</v>
      </c>
    </row>
    <row r="19" spans="2:7" ht="103.2" customHeight="1" x14ac:dyDescent="0.3">
      <c r="B19" s="32" t="s">
        <v>93</v>
      </c>
      <c r="C19" s="32" t="s">
        <v>155</v>
      </c>
      <c r="D19" s="30" t="s">
        <v>120</v>
      </c>
      <c r="E19" s="14">
        <v>610.69000000000005</v>
      </c>
      <c r="F19" s="14">
        <f t="shared" si="0"/>
        <v>0.61068999999999996</v>
      </c>
      <c r="G19" s="31">
        <f t="shared" si="1"/>
        <v>13.435179999999999</v>
      </c>
    </row>
    <row r="20" spans="2:7" ht="132" customHeight="1" x14ac:dyDescent="0.3">
      <c r="B20" s="32" t="s">
        <v>94</v>
      </c>
      <c r="C20" s="32" t="s">
        <v>156</v>
      </c>
      <c r="D20" s="30" t="s">
        <v>121</v>
      </c>
      <c r="E20" s="14">
        <v>724.95</v>
      </c>
      <c r="F20" s="14">
        <f t="shared" si="0"/>
        <v>0.72494999999999998</v>
      </c>
      <c r="G20" s="31">
        <f t="shared" si="1"/>
        <v>15.9489</v>
      </c>
    </row>
    <row r="21" spans="2:7" ht="120" customHeight="1" x14ac:dyDescent="0.3">
      <c r="B21" s="32" t="s">
        <v>95</v>
      </c>
      <c r="C21" s="32" t="s">
        <v>157</v>
      </c>
      <c r="D21" s="30" t="s">
        <v>122</v>
      </c>
      <c r="E21" s="14">
        <v>827.13</v>
      </c>
      <c r="F21" s="14">
        <f t="shared" si="0"/>
        <v>0.82712999999999992</v>
      </c>
      <c r="G21" s="31">
        <f t="shared" si="1"/>
        <v>18.196859999999997</v>
      </c>
    </row>
    <row r="22" spans="2:7" ht="91.5" customHeight="1" x14ac:dyDescent="0.3">
      <c r="B22" s="32" t="s">
        <v>96</v>
      </c>
      <c r="C22" s="32" t="s">
        <v>158</v>
      </c>
      <c r="D22" s="30" t="s">
        <v>123</v>
      </c>
      <c r="E22" s="14">
        <v>350.46</v>
      </c>
      <c r="F22" s="14">
        <f t="shared" si="0"/>
        <v>0.35045999999999999</v>
      </c>
      <c r="G22" s="31">
        <f t="shared" si="1"/>
        <v>7.7101199999999999</v>
      </c>
    </row>
    <row r="23" spans="2:7" ht="102.45" customHeight="1" x14ac:dyDescent="0.3">
      <c r="B23" s="32" t="s">
        <v>97</v>
      </c>
      <c r="C23" s="32" t="s">
        <v>147</v>
      </c>
      <c r="D23" s="30" t="s">
        <v>124</v>
      </c>
      <c r="E23" s="14">
        <v>610.76</v>
      </c>
      <c r="F23" s="14">
        <f t="shared" si="0"/>
        <v>0.61075999999999997</v>
      </c>
      <c r="G23" s="31">
        <f t="shared" si="1"/>
        <v>13.436719999999999</v>
      </c>
    </row>
    <row r="24" spans="2:7" ht="81.45" customHeight="1" x14ac:dyDescent="0.3">
      <c r="B24" s="32" t="s">
        <v>98</v>
      </c>
      <c r="C24" s="32" t="s">
        <v>159</v>
      </c>
      <c r="D24" s="30" t="s">
        <v>126</v>
      </c>
      <c r="E24" s="14">
        <v>446.64</v>
      </c>
      <c r="F24" s="14">
        <f t="shared" si="0"/>
        <v>0.44663999999999998</v>
      </c>
      <c r="G24" s="31">
        <f t="shared" si="1"/>
        <v>9.8260799999999993</v>
      </c>
    </row>
    <row r="25" spans="2:7" ht="106.2" customHeight="1" x14ac:dyDescent="0.3">
      <c r="B25" s="14" t="s">
        <v>99</v>
      </c>
      <c r="C25" s="14" t="s">
        <v>160</v>
      </c>
      <c r="D25" s="30" t="s">
        <v>127</v>
      </c>
      <c r="E25" s="14">
        <v>690.22</v>
      </c>
      <c r="F25" s="14">
        <f t="shared" si="0"/>
        <v>0.69021999999999994</v>
      </c>
      <c r="G25" s="31">
        <f t="shared" si="1"/>
        <v>15.184839999999999</v>
      </c>
    </row>
    <row r="26" spans="2:7" ht="109.5" customHeight="1" x14ac:dyDescent="0.3">
      <c r="B26" s="32" t="s">
        <v>100</v>
      </c>
      <c r="C26" s="32" t="s">
        <v>161</v>
      </c>
      <c r="D26" s="30" t="s">
        <v>128</v>
      </c>
      <c r="E26" s="14">
        <v>693.27</v>
      </c>
      <c r="F26" s="14">
        <f t="shared" si="0"/>
        <v>0.69326999999999994</v>
      </c>
      <c r="G26" s="31">
        <f t="shared" si="1"/>
        <v>15.251939999999999</v>
      </c>
    </row>
    <row r="27" spans="2:7" ht="123.45" customHeight="1" x14ac:dyDescent="0.3">
      <c r="B27" s="32" t="s">
        <v>101</v>
      </c>
      <c r="C27" s="32" t="s">
        <v>162</v>
      </c>
      <c r="D27" s="30" t="s">
        <v>129</v>
      </c>
      <c r="E27" s="14">
        <v>654.94000000000005</v>
      </c>
      <c r="F27" s="14">
        <f t="shared" si="0"/>
        <v>0.65493999999999997</v>
      </c>
      <c r="G27" s="31">
        <f t="shared" si="1"/>
        <v>14.408679999999999</v>
      </c>
    </row>
    <row r="28" spans="2:7" ht="106.2" customHeight="1" x14ac:dyDescent="0.3">
      <c r="B28" s="14" t="s">
        <v>102</v>
      </c>
      <c r="C28" s="14" t="s">
        <v>163</v>
      </c>
      <c r="D28" s="30" t="s">
        <v>130</v>
      </c>
      <c r="E28" s="14">
        <v>502.74</v>
      </c>
      <c r="F28" s="14">
        <f t="shared" si="0"/>
        <v>0.50273999999999996</v>
      </c>
      <c r="G28" s="31">
        <f t="shared" si="1"/>
        <v>11.060279999999999</v>
      </c>
    </row>
    <row r="29" spans="2:7" ht="144" customHeight="1" x14ac:dyDescent="0.3">
      <c r="B29" s="32" t="s">
        <v>103</v>
      </c>
      <c r="C29" s="32" t="s">
        <v>164</v>
      </c>
      <c r="D29" s="30" t="s">
        <v>131</v>
      </c>
      <c r="E29" s="14">
        <v>734.89</v>
      </c>
      <c r="F29" s="14">
        <f t="shared" si="0"/>
        <v>0.73488999999999993</v>
      </c>
      <c r="G29" s="31">
        <f t="shared" si="1"/>
        <v>16.167579999999997</v>
      </c>
    </row>
    <row r="30" spans="2:7" ht="109.5" customHeight="1" x14ac:dyDescent="0.3">
      <c r="B30" s="14" t="s">
        <v>104</v>
      </c>
      <c r="C30" s="14" t="s">
        <v>165</v>
      </c>
      <c r="D30" s="30" t="s">
        <v>132</v>
      </c>
      <c r="E30" s="14">
        <v>671.07</v>
      </c>
      <c r="F30" s="14">
        <f t="shared" si="0"/>
        <v>0.67107000000000006</v>
      </c>
      <c r="G30" s="31">
        <f t="shared" si="1"/>
        <v>14.763540000000001</v>
      </c>
    </row>
    <row r="31" spans="2:7" ht="122.7" customHeight="1" x14ac:dyDescent="0.3">
      <c r="B31" s="14" t="s">
        <v>105</v>
      </c>
      <c r="C31" s="14" t="s">
        <v>166</v>
      </c>
      <c r="D31" s="30" t="s">
        <v>133</v>
      </c>
      <c r="E31" s="14">
        <v>854.93</v>
      </c>
      <c r="F31" s="14">
        <f t="shared" si="0"/>
        <v>0.85492999999999997</v>
      </c>
      <c r="G31" s="31">
        <f t="shared" si="1"/>
        <v>18.80846</v>
      </c>
    </row>
    <row r="32" spans="2:7" ht="117" customHeight="1" x14ac:dyDescent="0.3">
      <c r="B32" s="32" t="s">
        <v>106</v>
      </c>
      <c r="C32" s="32" t="s">
        <v>167</v>
      </c>
      <c r="D32" s="30" t="s">
        <v>134</v>
      </c>
      <c r="E32" s="14">
        <v>803.1</v>
      </c>
      <c r="F32" s="14">
        <f t="shared" si="0"/>
        <v>0.80309999999999993</v>
      </c>
      <c r="G32" s="31">
        <f t="shared" si="1"/>
        <v>17.668199999999999</v>
      </c>
    </row>
    <row r="33" spans="2:7" ht="105.45" customHeight="1" x14ac:dyDescent="0.3">
      <c r="B33" s="32" t="s">
        <v>107</v>
      </c>
      <c r="C33" s="32" t="s">
        <v>168</v>
      </c>
      <c r="D33" s="30" t="s">
        <v>135</v>
      </c>
      <c r="E33" s="14">
        <v>879.11</v>
      </c>
      <c r="F33" s="14">
        <f t="shared" si="0"/>
        <v>0.87911000000000006</v>
      </c>
      <c r="G33" s="31">
        <f t="shared" si="1"/>
        <v>19.340420000000002</v>
      </c>
    </row>
    <row r="34" spans="2:7" ht="96" customHeight="1" x14ac:dyDescent="0.3">
      <c r="B34" s="14" t="s">
        <v>108</v>
      </c>
      <c r="C34" s="14" t="s">
        <v>169</v>
      </c>
      <c r="D34" s="30" t="s">
        <v>136</v>
      </c>
      <c r="E34" s="14">
        <v>666.87</v>
      </c>
      <c r="F34" s="14">
        <f t="shared" si="0"/>
        <v>0.66686999999999996</v>
      </c>
      <c r="G34" s="31">
        <f t="shared" si="1"/>
        <v>14.671139999999999</v>
      </c>
    </row>
    <row r="35" spans="2:7" ht="105" customHeight="1" x14ac:dyDescent="0.3">
      <c r="B35" s="14" t="s">
        <v>170</v>
      </c>
      <c r="C35" s="14" t="s">
        <v>147</v>
      </c>
      <c r="D35" s="30" t="s">
        <v>137</v>
      </c>
      <c r="E35" s="14">
        <v>1435.11</v>
      </c>
      <c r="F35" s="14">
        <f t="shared" si="0"/>
        <v>1.4351099999999999</v>
      </c>
      <c r="G35" s="31">
        <f>F35*16</f>
        <v>22.961759999999998</v>
      </c>
    </row>
  </sheetData>
  <pageMargins left="0.7" right="0.7" top="0.75" bottom="0.75" header="0.3" footer="0.3"/>
  <pageSetup scale="42" fitToHeight="0" orientation="portrait" r:id="rId1"/>
  <drawing r:id="rId2"/>
  <legacyDrawing r:id="rId3"/>
  <oleObjects>
    <mc:AlternateContent xmlns:mc="http://schemas.openxmlformats.org/markup-compatibility/2006">
      <mc:Choice Requires="x14">
        <oleObject progId="ChemDraw.Document.6.0" shapeId="3073" r:id="rId4">
          <objectPr defaultSize="0" autoPict="0" r:id="rId5">
            <anchor moveWithCells="1">
              <from>
                <xdr:col>0</xdr:col>
                <xdr:colOff>60960</xdr:colOff>
                <xdr:row>11</xdr:row>
                <xdr:rowOff>83820</xdr:rowOff>
              </from>
              <to>
                <xdr:col>0</xdr:col>
                <xdr:colOff>1623060</xdr:colOff>
                <xdr:row>11</xdr:row>
                <xdr:rowOff>1188720</xdr:rowOff>
              </to>
            </anchor>
          </objectPr>
        </oleObject>
      </mc:Choice>
      <mc:Fallback>
        <oleObject progId="ChemDraw.Document.6.0" shapeId="3073" r:id="rId4"/>
      </mc:Fallback>
    </mc:AlternateContent>
    <mc:AlternateContent xmlns:mc="http://schemas.openxmlformats.org/markup-compatibility/2006">
      <mc:Choice Requires="x14">
        <oleObject progId="ChemDraw.Document.6.0" shapeId="3074" r:id="rId6">
          <objectPr defaultSize="0" r:id="rId7">
            <anchor moveWithCells="1">
              <from>
                <xdr:col>0</xdr:col>
                <xdr:colOff>99060</xdr:colOff>
                <xdr:row>12</xdr:row>
                <xdr:rowOff>137160</xdr:rowOff>
              </from>
              <to>
                <xdr:col>0</xdr:col>
                <xdr:colOff>1584960</xdr:colOff>
                <xdr:row>12</xdr:row>
                <xdr:rowOff>1249680</xdr:rowOff>
              </to>
            </anchor>
          </objectPr>
        </oleObject>
      </mc:Choice>
      <mc:Fallback>
        <oleObject progId="ChemDraw.Document.6.0" shapeId="3074" r:id="rId6"/>
      </mc:Fallback>
    </mc:AlternateContent>
    <mc:AlternateContent xmlns:mc="http://schemas.openxmlformats.org/markup-compatibility/2006">
      <mc:Choice Requires="x14">
        <oleObject progId="ChemDraw.Document.6.0" shapeId="3075" r:id="rId8">
          <objectPr defaultSize="0" r:id="rId9">
            <anchor moveWithCells="1">
              <from>
                <xdr:col>0</xdr:col>
                <xdr:colOff>213360</xdr:colOff>
                <xdr:row>13</xdr:row>
                <xdr:rowOff>251460</xdr:rowOff>
              </from>
              <to>
                <xdr:col>0</xdr:col>
                <xdr:colOff>1630680</xdr:colOff>
                <xdr:row>13</xdr:row>
                <xdr:rowOff>1013460</xdr:rowOff>
              </to>
            </anchor>
          </objectPr>
        </oleObject>
      </mc:Choice>
      <mc:Fallback>
        <oleObject progId="ChemDraw.Document.6.0" shapeId="3075" r:id="rId8"/>
      </mc:Fallback>
    </mc:AlternateContent>
    <mc:AlternateContent xmlns:mc="http://schemas.openxmlformats.org/markup-compatibility/2006">
      <mc:Choice Requires="x14">
        <oleObject progId="ChemDraw.Document.6.0" shapeId="3076" r:id="rId10">
          <objectPr defaultSize="0" r:id="rId11">
            <anchor moveWithCells="1">
              <from>
                <xdr:col>0</xdr:col>
                <xdr:colOff>99060</xdr:colOff>
                <xdr:row>14</xdr:row>
                <xdr:rowOff>144780</xdr:rowOff>
              </from>
              <to>
                <xdr:col>0</xdr:col>
                <xdr:colOff>1882140</xdr:colOff>
                <xdr:row>14</xdr:row>
                <xdr:rowOff>2072640</xdr:rowOff>
              </to>
            </anchor>
          </objectPr>
        </oleObject>
      </mc:Choice>
      <mc:Fallback>
        <oleObject progId="ChemDraw.Document.6.0" shapeId="3076" r:id="rId10"/>
      </mc:Fallback>
    </mc:AlternateContent>
    <mc:AlternateContent xmlns:mc="http://schemas.openxmlformats.org/markup-compatibility/2006">
      <mc:Choice Requires="x14">
        <oleObject progId="ChemDraw.Document.6.0" shapeId="3077" r:id="rId12">
          <objectPr defaultSize="0" autoPict="0" r:id="rId13">
            <anchor moveWithCells="1">
              <from>
                <xdr:col>0</xdr:col>
                <xdr:colOff>251460</xdr:colOff>
                <xdr:row>15</xdr:row>
                <xdr:rowOff>99060</xdr:rowOff>
              </from>
              <to>
                <xdr:col>0</xdr:col>
                <xdr:colOff>1470660</xdr:colOff>
                <xdr:row>15</xdr:row>
                <xdr:rowOff>1333500</xdr:rowOff>
              </to>
            </anchor>
          </objectPr>
        </oleObject>
      </mc:Choice>
      <mc:Fallback>
        <oleObject progId="ChemDraw.Document.6.0" shapeId="3077" r:id="rId12"/>
      </mc:Fallback>
    </mc:AlternateContent>
    <mc:AlternateContent xmlns:mc="http://schemas.openxmlformats.org/markup-compatibility/2006">
      <mc:Choice Requires="x14">
        <oleObject progId="ChemDraw.Document.6.0" shapeId="3078" r:id="rId14">
          <objectPr defaultSize="0" r:id="rId15">
            <anchor moveWithCells="1">
              <from>
                <xdr:col>0</xdr:col>
                <xdr:colOff>152400</xdr:colOff>
                <xdr:row>16</xdr:row>
                <xdr:rowOff>76200</xdr:rowOff>
              </from>
              <to>
                <xdr:col>0</xdr:col>
                <xdr:colOff>1889760</xdr:colOff>
                <xdr:row>16</xdr:row>
                <xdr:rowOff>1615440</xdr:rowOff>
              </to>
            </anchor>
          </objectPr>
        </oleObject>
      </mc:Choice>
      <mc:Fallback>
        <oleObject progId="ChemDraw.Document.6.0" shapeId="3078" r:id="rId14"/>
      </mc:Fallback>
    </mc:AlternateContent>
    <mc:AlternateContent xmlns:mc="http://schemas.openxmlformats.org/markup-compatibility/2006">
      <mc:Choice Requires="x14">
        <oleObject progId="ChemDraw.Document.6.0" shapeId="3079" r:id="rId16">
          <objectPr defaultSize="0" r:id="rId17">
            <anchor moveWithCells="1">
              <from>
                <xdr:col>0</xdr:col>
                <xdr:colOff>236220</xdr:colOff>
                <xdr:row>17</xdr:row>
                <xdr:rowOff>137160</xdr:rowOff>
              </from>
              <to>
                <xdr:col>0</xdr:col>
                <xdr:colOff>1653540</xdr:colOff>
                <xdr:row>17</xdr:row>
                <xdr:rowOff>1295400</xdr:rowOff>
              </to>
            </anchor>
          </objectPr>
        </oleObject>
      </mc:Choice>
      <mc:Fallback>
        <oleObject progId="ChemDraw.Document.6.0" shapeId="3079" r:id="rId16"/>
      </mc:Fallback>
    </mc:AlternateContent>
    <mc:AlternateContent xmlns:mc="http://schemas.openxmlformats.org/markup-compatibility/2006">
      <mc:Choice Requires="x14">
        <oleObject progId="ChemDraw.Document.6.0" shapeId="3080" r:id="rId18">
          <objectPr defaultSize="0" r:id="rId19">
            <anchor moveWithCells="1">
              <from>
                <xdr:col>0</xdr:col>
                <xdr:colOff>236220</xdr:colOff>
                <xdr:row>18</xdr:row>
                <xdr:rowOff>114300</xdr:rowOff>
              </from>
              <to>
                <xdr:col>0</xdr:col>
                <xdr:colOff>1661160</xdr:colOff>
                <xdr:row>18</xdr:row>
                <xdr:rowOff>1226820</xdr:rowOff>
              </to>
            </anchor>
          </objectPr>
        </oleObject>
      </mc:Choice>
      <mc:Fallback>
        <oleObject progId="ChemDraw.Document.6.0" shapeId="3080" r:id="rId18"/>
      </mc:Fallback>
    </mc:AlternateContent>
    <mc:AlternateContent xmlns:mc="http://schemas.openxmlformats.org/markup-compatibility/2006">
      <mc:Choice Requires="x14">
        <oleObject progId="ChemDraw.Document.6.0" shapeId="3081" r:id="rId20">
          <objectPr defaultSize="0" r:id="rId21">
            <anchor moveWithCells="1">
              <from>
                <xdr:col>0</xdr:col>
                <xdr:colOff>83820</xdr:colOff>
                <xdr:row>19</xdr:row>
                <xdr:rowOff>182880</xdr:rowOff>
              </from>
              <to>
                <xdr:col>0</xdr:col>
                <xdr:colOff>1866900</xdr:colOff>
                <xdr:row>19</xdr:row>
                <xdr:rowOff>1455420</xdr:rowOff>
              </to>
            </anchor>
          </objectPr>
        </oleObject>
      </mc:Choice>
      <mc:Fallback>
        <oleObject progId="ChemDraw.Document.6.0" shapeId="3081" r:id="rId20"/>
      </mc:Fallback>
    </mc:AlternateContent>
    <mc:AlternateContent xmlns:mc="http://schemas.openxmlformats.org/markup-compatibility/2006">
      <mc:Choice Requires="x14">
        <oleObject progId="ChemDraw.Document.6.0" shapeId="3082" r:id="rId22">
          <objectPr defaultSize="0" r:id="rId23">
            <anchor moveWithCells="1">
              <from>
                <xdr:col>0</xdr:col>
                <xdr:colOff>304800</xdr:colOff>
                <xdr:row>20</xdr:row>
                <xdr:rowOff>76200</xdr:rowOff>
              </from>
              <to>
                <xdr:col>0</xdr:col>
                <xdr:colOff>1729740</xdr:colOff>
                <xdr:row>20</xdr:row>
                <xdr:rowOff>1440180</xdr:rowOff>
              </to>
            </anchor>
          </objectPr>
        </oleObject>
      </mc:Choice>
      <mc:Fallback>
        <oleObject progId="ChemDraw.Document.6.0" shapeId="3082" r:id="rId22"/>
      </mc:Fallback>
    </mc:AlternateContent>
    <mc:AlternateContent xmlns:mc="http://schemas.openxmlformats.org/markup-compatibility/2006">
      <mc:Choice Requires="x14">
        <oleObject progId="ChemDraw.Document.6.0" shapeId="3083" r:id="rId24">
          <objectPr defaultSize="0" r:id="rId25">
            <anchor moveWithCells="1">
              <from>
                <xdr:col>0</xdr:col>
                <xdr:colOff>251460</xdr:colOff>
                <xdr:row>21</xdr:row>
                <xdr:rowOff>137160</xdr:rowOff>
              </from>
              <to>
                <xdr:col>0</xdr:col>
                <xdr:colOff>1668780</xdr:colOff>
                <xdr:row>21</xdr:row>
                <xdr:rowOff>1043940</xdr:rowOff>
              </to>
            </anchor>
          </objectPr>
        </oleObject>
      </mc:Choice>
      <mc:Fallback>
        <oleObject progId="ChemDraw.Document.6.0" shapeId="3083" r:id="rId24"/>
      </mc:Fallback>
    </mc:AlternateContent>
    <mc:AlternateContent xmlns:mc="http://schemas.openxmlformats.org/markup-compatibility/2006">
      <mc:Choice Requires="x14">
        <oleObject progId="ChemDraw.Document.6.0" shapeId="3084" r:id="rId26">
          <objectPr defaultSize="0" autoPict="0" r:id="rId27">
            <anchor moveWithCells="1">
              <from>
                <xdr:col>0</xdr:col>
                <xdr:colOff>76200</xdr:colOff>
                <xdr:row>22</xdr:row>
                <xdr:rowOff>190500</xdr:rowOff>
              </from>
              <to>
                <xdr:col>0</xdr:col>
                <xdr:colOff>1912620</xdr:colOff>
                <xdr:row>22</xdr:row>
                <xdr:rowOff>1150620</xdr:rowOff>
              </to>
            </anchor>
          </objectPr>
        </oleObject>
      </mc:Choice>
      <mc:Fallback>
        <oleObject progId="ChemDraw.Document.6.0" shapeId="3084" r:id="rId26"/>
      </mc:Fallback>
    </mc:AlternateContent>
    <mc:AlternateContent xmlns:mc="http://schemas.openxmlformats.org/markup-compatibility/2006">
      <mc:Choice Requires="x14">
        <oleObject progId="ChemDraw.Document.6.0" shapeId="3085" r:id="rId28">
          <objectPr defaultSize="0" r:id="rId29">
            <anchor moveWithCells="1">
              <from>
                <xdr:col>0</xdr:col>
                <xdr:colOff>365760</xdr:colOff>
                <xdr:row>23</xdr:row>
                <xdr:rowOff>68580</xdr:rowOff>
              </from>
              <to>
                <xdr:col>0</xdr:col>
                <xdr:colOff>1783080</xdr:colOff>
                <xdr:row>23</xdr:row>
                <xdr:rowOff>944880</xdr:rowOff>
              </to>
            </anchor>
          </objectPr>
        </oleObject>
      </mc:Choice>
      <mc:Fallback>
        <oleObject progId="ChemDraw.Document.6.0" shapeId="3085" r:id="rId28"/>
      </mc:Fallback>
    </mc:AlternateContent>
    <mc:AlternateContent xmlns:mc="http://schemas.openxmlformats.org/markup-compatibility/2006">
      <mc:Choice Requires="x14">
        <oleObject progId="ChemDraw.Document.6.0" shapeId="3086" r:id="rId30">
          <objectPr defaultSize="0" r:id="rId31">
            <anchor moveWithCells="1">
              <from>
                <xdr:col>0</xdr:col>
                <xdr:colOff>327660</xdr:colOff>
                <xdr:row>24</xdr:row>
                <xdr:rowOff>99060</xdr:rowOff>
              </from>
              <to>
                <xdr:col>0</xdr:col>
                <xdr:colOff>1752600</xdr:colOff>
                <xdr:row>24</xdr:row>
                <xdr:rowOff>1264920</xdr:rowOff>
              </to>
            </anchor>
          </objectPr>
        </oleObject>
      </mc:Choice>
      <mc:Fallback>
        <oleObject progId="ChemDraw.Document.6.0" shapeId="3086" r:id="rId30"/>
      </mc:Fallback>
    </mc:AlternateContent>
    <mc:AlternateContent xmlns:mc="http://schemas.openxmlformats.org/markup-compatibility/2006">
      <mc:Choice Requires="x14">
        <oleObject progId="ChemDraw.Document.6.0" shapeId="3087" r:id="rId32">
          <objectPr defaultSize="0" r:id="rId33">
            <anchor moveWithCells="1">
              <from>
                <xdr:col>0</xdr:col>
                <xdr:colOff>297180</xdr:colOff>
                <xdr:row>25</xdr:row>
                <xdr:rowOff>137160</xdr:rowOff>
              </from>
              <to>
                <xdr:col>0</xdr:col>
                <xdr:colOff>1714500</xdr:colOff>
                <xdr:row>25</xdr:row>
                <xdr:rowOff>1310640</xdr:rowOff>
              </to>
            </anchor>
          </objectPr>
        </oleObject>
      </mc:Choice>
      <mc:Fallback>
        <oleObject progId="ChemDraw.Document.6.0" shapeId="3087" r:id="rId32"/>
      </mc:Fallback>
    </mc:AlternateContent>
    <mc:AlternateContent xmlns:mc="http://schemas.openxmlformats.org/markup-compatibility/2006">
      <mc:Choice Requires="x14">
        <oleObject progId="ChemDraw.Document.6.0" shapeId="3088" r:id="rId34">
          <objectPr defaultSize="0" r:id="rId35">
            <anchor moveWithCells="1">
              <from>
                <xdr:col>0</xdr:col>
                <xdr:colOff>236220</xdr:colOff>
                <xdr:row>26</xdr:row>
                <xdr:rowOff>30480</xdr:rowOff>
              </from>
              <to>
                <xdr:col>0</xdr:col>
                <xdr:colOff>1676400</xdr:colOff>
                <xdr:row>26</xdr:row>
                <xdr:rowOff>1409700</xdr:rowOff>
              </to>
            </anchor>
          </objectPr>
        </oleObject>
      </mc:Choice>
      <mc:Fallback>
        <oleObject progId="ChemDraw.Document.6.0" shapeId="3088" r:id="rId34"/>
      </mc:Fallback>
    </mc:AlternateContent>
    <mc:AlternateContent xmlns:mc="http://schemas.openxmlformats.org/markup-compatibility/2006">
      <mc:Choice Requires="x14">
        <oleObject progId="ChemDraw.Document.6.0" shapeId="3089" r:id="rId36">
          <objectPr defaultSize="0" r:id="rId37">
            <anchor moveWithCells="1">
              <from>
                <xdr:col>0</xdr:col>
                <xdr:colOff>236220</xdr:colOff>
                <xdr:row>27</xdr:row>
                <xdr:rowOff>99060</xdr:rowOff>
              </from>
              <to>
                <xdr:col>0</xdr:col>
                <xdr:colOff>1676400</xdr:colOff>
                <xdr:row>27</xdr:row>
                <xdr:rowOff>1242060</xdr:rowOff>
              </to>
            </anchor>
          </objectPr>
        </oleObject>
      </mc:Choice>
      <mc:Fallback>
        <oleObject progId="ChemDraw.Document.6.0" shapeId="3089" r:id="rId36"/>
      </mc:Fallback>
    </mc:AlternateContent>
    <mc:AlternateContent xmlns:mc="http://schemas.openxmlformats.org/markup-compatibility/2006">
      <mc:Choice Requires="x14">
        <oleObject progId="ChemDraw.Document.6.0" shapeId="3090" r:id="rId38">
          <objectPr defaultSize="0" r:id="rId39">
            <anchor moveWithCells="1">
              <from>
                <xdr:col>0</xdr:col>
                <xdr:colOff>274320</xdr:colOff>
                <xdr:row>28</xdr:row>
                <xdr:rowOff>76200</xdr:rowOff>
              </from>
              <to>
                <xdr:col>0</xdr:col>
                <xdr:colOff>1691640</xdr:colOff>
                <xdr:row>28</xdr:row>
                <xdr:rowOff>1607820</xdr:rowOff>
              </to>
            </anchor>
          </objectPr>
        </oleObject>
      </mc:Choice>
      <mc:Fallback>
        <oleObject progId="ChemDraw.Document.6.0" shapeId="3090" r:id="rId38"/>
      </mc:Fallback>
    </mc:AlternateContent>
    <mc:AlternateContent xmlns:mc="http://schemas.openxmlformats.org/markup-compatibility/2006">
      <mc:Choice Requires="x14">
        <oleObject progId="ChemDraw.Document.6.0" shapeId="3091" r:id="rId40">
          <objectPr defaultSize="0" r:id="rId41">
            <anchor moveWithCells="1">
              <from>
                <xdr:col>0</xdr:col>
                <xdr:colOff>228600</xdr:colOff>
                <xdr:row>29</xdr:row>
                <xdr:rowOff>83820</xdr:rowOff>
              </from>
              <to>
                <xdr:col>0</xdr:col>
                <xdr:colOff>1645920</xdr:colOff>
                <xdr:row>29</xdr:row>
                <xdr:rowOff>1341120</xdr:rowOff>
              </to>
            </anchor>
          </objectPr>
        </oleObject>
      </mc:Choice>
      <mc:Fallback>
        <oleObject progId="ChemDraw.Document.6.0" shapeId="3091" r:id="rId40"/>
      </mc:Fallback>
    </mc:AlternateContent>
    <mc:AlternateContent xmlns:mc="http://schemas.openxmlformats.org/markup-compatibility/2006">
      <mc:Choice Requires="x14">
        <oleObject progId="ChemDraw.Document.6.0" shapeId="3092" r:id="rId42">
          <objectPr defaultSize="0" r:id="rId43">
            <anchor moveWithCells="1">
              <from>
                <xdr:col>0</xdr:col>
                <xdr:colOff>175260</xdr:colOff>
                <xdr:row>30</xdr:row>
                <xdr:rowOff>83820</xdr:rowOff>
              </from>
              <to>
                <xdr:col>0</xdr:col>
                <xdr:colOff>1844040</xdr:colOff>
                <xdr:row>30</xdr:row>
                <xdr:rowOff>1417320</xdr:rowOff>
              </to>
            </anchor>
          </objectPr>
        </oleObject>
      </mc:Choice>
      <mc:Fallback>
        <oleObject progId="ChemDraw.Document.6.0" shapeId="3092" r:id="rId42"/>
      </mc:Fallback>
    </mc:AlternateContent>
    <mc:AlternateContent xmlns:mc="http://schemas.openxmlformats.org/markup-compatibility/2006">
      <mc:Choice Requires="x14">
        <oleObject progId="ChemDraw.Document.6.0" shapeId="3093" r:id="rId44">
          <objectPr defaultSize="0" r:id="rId45">
            <anchor moveWithCells="1">
              <from>
                <xdr:col>0</xdr:col>
                <xdr:colOff>327660</xdr:colOff>
                <xdr:row>31</xdr:row>
                <xdr:rowOff>137160</xdr:rowOff>
              </from>
              <to>
                <xdr:col>0</xdr:col>
                <xdr:colOff>1752600</xdr:colOff>
                <xdr:row>31</xdr:row>
                <xdr:rowOff>1409700</xdr:rowOff>
              </to>
            </anchor>
          </objectPr>
        </oleObject>
      </mc:Choice>
      <mc:Fallback>
        <oleObject progId="ChemDraw.Document.6.0" shapeId="3093" r:id="rId44"/>
      </mc:Fallback>
    </mc:AlternateContent>
    <mc:AlternateContent xmlns:mc="http://schemas.openxmlformats.org/markup-compatibility/2006">
      <mc:Choice Requires="x14">
        <oleObject progId="ChemDraw.Document.6.0" shapeId="3094" r:id="rId46">
          <objectPr defaultSize="0" r:id="rId47">
            <anchor moveWithCells="1">
              <from>
                <xdr:col>0</xdr:col>
                <xdr:colOff>327660</xdr:colOff>
                <xdr:row>33</xdr:row>
                <xdr:rowOff>182880</xdr:rowOff>
              </from>
              <to>
                <xdr:col>0</xdr:col>
                <xdr:colOff>1752600</xdr:colOff>
                <xdr:row>33</xdr:row>
                <xdr:rowOff>998220</xdr:rowOff>
              </to>
            </anchor>
          </objectPr>
        </oleObject>
      </mc:Choice>
      <mc:Fallback>
        <oleObject progId="ChemDraw.Document.6.0" shapeId="3094" r:id="rId46"/>
      </mc:Fallback>
    </mc:AlternateContent>
    <mc:AlternateContent xmlns:mc="http://schemas.openxmlformats.org/markup-compatibility/2006">
      <mc:Choice Requires="x14">
        <oleObject progId="ChemDraw.Document.6.0" shapeId="3095" r:id="rId48">
          <objectPr defaultSize="0" autoPict="0" r:id="rId49">
            <anchor moveWithCells="1">
              <from>
                <xdr:col>0</xdr:col>
                <xdr:colOff>137160</xdr:colOff>
                <xdr:row>34</xdr:row>
                <xdr:rowOff>60960</xdr:rowOff>
              </from>
              <to>
                <xdr:col>0</xdr:col>
                <xdr:colOff>2171700</xdr:colOff>
                <xdr:row>34</xdr:row>
                <xdr:rowOff>1219200</xdr:rowOff>
              </to>
            </anchor>
          </objectPr>
        </oleObject>
      </mc:Choice>
      <mc:Fallback>
        <oleObject progId="ChemDraw.Document.6.0" shapeId="3095" r:id="rId48"/>
      </mc:Fallback>
    </mc:AlternateContent>
    <mc:AlternateContent xmlns:mc="http://schemas.openxmlformats.org/markup-compatibility/2006">
      <mc:Choice Requires="x14">
        <oleObject progId="ChemDraw.Document.6.0" shapeId="3096" r:id="rId50">
          <objectPr defaultSize="0" r:id="rId51">
            <anchor moveWithCells="1">
              <from>
                <xdr:col>0</xdr:col>
                <xdr:colOff>388620</xdr:colOff>
                <xdr:row>32</xdr:row>
                <xdr:rowOff>129540</xdr:rowOff>
              </from>
              <to>
                <xdr:col>0</xdr:col>
                <xdr:colOff>1805940</xdr:colOff>
                <xdr:row>32</xdr:row>
                <xdr:rowOff>1196340</xdr:rowOff>
              </to>
            </anchor>
          </objectPr>
        </oleObject>
      </mc:Choice>
      <mc:Fallback>
        <oleObject progId="ChemDraw.Document.6.0" shapeId="3096" r:id="rId50"/>
      </mc:Fallback>
    </mc:AlternateContent>
  </oleObjec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sisl xmlns:xsi="http://www.w3.org/2001/XMLSchema-instance" xmlns:xsd="http://www.w3.org/2001/XMLSchema" xmlns="http://www.boldonjames.com/2008/01/sie/internal/label" sislVersion="0" policy="a10f9ac0-5937-4b4f-b459-96aedd9ed2c5" origin="userSelected">
  <element uid="9920fcc9-9f43-4d43-9e3e-b98a219cfd55" value=""/>
</sisl>
</file>

<file path=customXml/itemProps1.xml><?xml version="1.0" encoding="utf-8"?>
<ds:datastoreItem xmlns:ds="http://schemas.openxmlformats.org/officeDocument/2006/customXml" ds:itemID="{106C3453-E7EF-4970-B782-8B1520472256}">
  <ds:schemaRefs>
    <ds:schemaRef ds:uri="http://www.w3.org/2001/XMLSchema"/>
    <ds:schemaRef ds:uri="http://www.boldonjames.com/2008/01/sie/internal/label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/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Chromatograms</vt:lpstr>
      <vt:lpstr>Plate Design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Schultz, Danielle M</cp:lastModifiedBy>
  <dcterms:modified xsi:type="dcterms:W3CDTF">2020-09-11T14:52:05Z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docIndexRef">
    <vt:lpwstr>a979f1c5-316d-4f2a-986b-f50c5de4d883</vt:lpwstr>
  </property>
  <property fmtid="{D5CDD505-2E9C-101B-9397-08002B2CF9AE}" pid="3" name="bjSaver">
    <vt:lpwstr>YxoHwDiBexWDSYSd8ATK8rcHq4PeTKXS</vt:lpwstr>
  </property>
  <property fmtid="{D5CDD505-2E9C-101B-9397-08002B2CF9AE}" pid="4" name="bjDocumentLabelXML">
    <vt:lpwstr>&lt;?xml version="1.0" encoding="us-ascii"?&gt;&lt;sisl xmlns:xsi="http://www.w3.org/2001/XMLSchema-instance" xmlns:xsd="http://www.w3.org/2001/XMLSchema" sislVersion="0" policy="a10f9ac0-5937-4b4f-b459-96aedd9ed2c5" origin="userSelected" xmlns="http://www.boldonj</vt:lpwstr>
  </property>
  <property fmtid="{D5CDD505-2E9C-101B-9397-08002B2CF9AE}" pid="5" name="bjDocumentLabelXML-0">
    <vt:lpwstr>ames.com/2008/01/sie/internal/label"&gt;&lt;element uid="9920fcc9-9f43-4d43-9e3e-b98a219cfd55" value="" /&gt;&lt;/sisl&gt;</vt:lpwstr>
  </property>
  <property fmtid="{D5CDD505-2E9C-101B-9397-08002B2CF9AE}" pid="6" name="bjDocumentSecurityLabel">
    <vt:lpwstr>Not Classified</vt:lpwstr>
  </property>
  <property fmtid="{D5CDD505-2E9C-101B-9397-08002B2CF9AE}" pid="7" name="_AdHocReviewCycleID">
    <vt:i4>507904354</vt:i4>
  </property>
  <property fmtid="{D5CDD505-2E9C-101B-9397-08002B2CF9AE}" pid="8" name="_NewReviewCycle">
    <vt:lpwstr/>
  </property>
  <property fmtid="{D5CDD505-2E9C-101B-9397-08002B2CF9AE}" pid="9" name="_EmailSubject">
    <vt:lpwstr>DATA!</vt:lpwstr>
  </property>
  <property fmtid="{D5CDD505-2E9C-101B-9397-08002B2CF9AE}" pid="10" name="_AuthorEmail">
    <vt:lpwstr>danielle.schultz@merck.com</vt:lpwstr>
  </property>
  <property fmtid="{D5CDD505-2E9C-101B-9397-08002B2CF9AE}" pid="11" name="_AuthorEmailDisplayName">
    <vt:lpwstr>Schultz, Dani</vt:lpwstr>
  </property>
</Properties>
</file>